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Planung komplett" sheetId="1" r:id="rId1"/>
    <sheet name="Stundenberechnung" sheetId="4" r:id="rId2"/>
    <sheet name="Legende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0" i="4" l="1"/>
  <c r="C78" i="4"/>
  <c r="C77" i="4"/>
  <c r="C76" i="4"/>
  <c r="C75" i="4"/>
  <c r="N78" i="4"/>
  <c r="M77" i="4"/>
  <c r="L76" i="4"/>
  <c r="J70" i="4"/>
  <c r="C70" i="4" s="1"/>
  <c r="I69" i="4"/>
  <c r="C69" i="4" s="1"/>
  <c r="K75" i="4"/>
  <c r="C68" i="4"/>
  <c r="C62" i="4"/>
  <c r="H68" i="4"/>
  <c r="G62" i="4"/>
  <c r="C63" i="4"/>
  <c r="C64" i="4"/>
  <c r="C65" i="4"/>
  <c r="F61" i="4"/>
  <c r="C61" i="4" s="1"/>
  <c r="AK141" i="1" l="1"/>
  <c r="AK146" i="1"/>
  <c r="AK151" i="1"/>
  <c r="AK156" i="1"/>
  <c r="AK161" i="1"/>
  <c r="AK166" i="1"/>
  <c r="AK171" i="1"/>
  <c r="AK176" i="1"/>
  <c r="AK181" i="1"/>
  <c r="AK186" i="1"/>
  <c r="AH186" i="1" s="1"/>
  <c r="AK136" i="1"/>
  <c r="AH136" i="1" s="1"/>
  <c r="AK131" i="1"/>
  <c r="AH131" i="1" s="1"/>
  <c r="AK79" i="1"/>
  <c r="AK84" i="1"/>
  <c r="AK89" i="1"/>
  <c r="AK94" i="1"/>
  <c r="AH94" i="1" s="1"/>
  <c r="AK99" i="1"/>
  <c r="AK104" i="1"/>
  <c r="AK109" i="1"/>
  <c r="AK114" i="1"/>
  <c r="AH114" i="1" s="1"/>
  <c r="AK119" i="1"/>
  <c r="AK124" i="1"/>
  <c r="AK74" i="1"/>
  <c r="AH74" i="1" s="1"/>
  <c r="AK69" i="1"/>
  <c r="AH69" i="1" s="1"/>
  <c r="AK37" i="1"/>
  <c r="AK42" i="1"/>
  <c r="AK47" i="1"/>
  <c r="AK52" i="1"/>
  <c r="AH52" i="1" s="1"/>
  <c r="AK57" i="1"/>
  <c r="AK62" i="1"/>
  <c r="AH62" i="1" s="1"/>
  <c r="AK17" i="1"/>
  <c r="AK22" i="1"/>
  <c r="AK27" i="1"/>
  <c r="AH27" i="1" s="1"/>
  <c r="AK32" i="1"/>
  <c r="AH32" i="1" s="1"/>
  <c r="AH37" i="1"/>
  <c r="AK12" i="1"/>
  <c r="AK7" i="1"/>
  <c r="AH141" i="1"/>
  <c r="AH146" i="1"/>
  <c r="AH151" i="1"/>
  <c r="AH161" i="1"/>
  <c r="AH166" i="1"/>
  <c r="AH171" i="1"/>
  <c r="AH176" i="1"/>
  <c r="AH181" i="1"/>
  <c r="AH79" i="1"/>
  <c r="AH84" i="1"/>
  <c r="AH89" i="1"/>
  <c r="AH99" i="1"/>
  <c r="AH104" i="1"/>
  <c r="AH109" i="1"/>
  <c r="AH119" i="1"/>
  <c r="AH124" i="1"/>
  <c r="AH17" i="1"/>
  <c r="AH22" i="1"/>
  <c r="AH42" i="1"/>
  <c r="AH47" i="1"/>
  <c r="AH57" i="1"/>
  <c r="D38" i="4" l="1"/>
  <c r="D49" i="4"/>
  <c r="D39" i="4"/>
  <c r="C50" i="4"/>
  <c r="D50" i="4" s="1"/>
  <c r="C47" i="4"/>
  <c r="D47" i="4" s="1"/>
  <c r="C46" i="4"/>
  <c r="D46" i="4" s="1"/>
  <c r="C45" i="4"/>
  <c r="D45" i="4" s="1"/>
  <c r="C37" i="4"/>
  <c r="D37" i="4" s="1"/>
  <c r="C36" i="4"/>
  <c r="D36" i="4" s="1"/>
  <c r="C35" i="4"/>
  <c r="D35" i="4" s="1"/>
  <c r="C30" i="4"/>
  <c r="D30" i="4" s="1"/>
  <c r="C29" i="4"/>
  <c r="D29" i="4" s="1"/>
  <c r="C27" i="4"/>
  <c r="D27" i="4" s="1"/>
  <c r="C28" i="4"/>
  <c r="D28" i="4" s="1"/>
  <c r="C26" i="4"/>
  <c r="D26" i="4" s="1"/>
  <c r="S40" i="4" l="1"/>
  <c r="S31" i="4"/>
  <c r="AH12" i="1"/>
  <c r="AH7" i="1"/>
  <c r="AJ186" i="1" l="1"/>
  <c r="AI186" i="1"/>
  <c r="AJ181" i="1"/>
  <c r="AI181" i="1"/>
  <c r="AJ176" i="1"/>
  <c r="AI176" i="1"/>
  <c r="AJ171" i="1"/>
  <c r="AI171" i="1"/>
  <c r="AJ166" i="1"/>
  <c r="AI166" i="1"/>
  <c r="AJ161" i="1"/>
  <c r="AI161" i="1"/>
  <c r="AJ156" i="1"/>
  <c r="AI156" i="1"/>
  <c r="AJ151" i="1"/>
  <c r="AI151" i="1"/>
  <c r="AJ146" i="1"/>
  <c r="AI146" i="1"/>
  <c r="AJ141" i="1"/>
  <c r="AI141" i="1"/>
  <c r="AJ136" i="1"/>
  <c r="AI136" i="1"/>
  <c r="AJ131" i="1"/>
  <c r="AI131" i="1"/>
  <c r="AJ124" i="1"/>
  <c r="AI124" i="1"/>
  <c r="AJ119" i="1"/>
  <c r="AI119" i="1"/>
  <c r="AJ114" i="1"/>
  <c r="AI114" i="1"/>
  <c r="AJ109" i="1"/>
  <c r="AI109" i="1"/>
  <c r="AJ104" i="1"/>
  <c r="AI104" i="1"/>
  <c r="AJ99" i="1"/>
  <c r="AI99" i="1"/>
  <c r="AJ94" i="1"/>
  <c r="AI94" i="1"/>
  <c r="AJ89" i="1"/>
  <c r="AI89" i="1"/>
  <c r="AJ84" i="1"/>
  <c r="AI84" i="1"/>
  <c r="AJ79" i="1"/>
  <c r="AI79" i="1"/>
  <c r="AJ74" i="1"/>
  <c r="AI74" i="1"/>
  <c r="AJ69" i="1"/>
  <c r="AI69" i="1"/>
  <c r="AJ62" i="1"/>
  <c r="AI62" i="1"/>
  <c r="AJ57" i="1"/>
  <c r="AI57" i="1"/>
  <c r="AJ52" i="1"/>
  <c r="AI52" i="1"/>
  <c r="AJ47" i="1"/>
  <c r="AI47" i="1"/>
  <c r="AJ42" i="1"/>
  <c r="AI42" i="1"/>
  <c r="AJ37" i="1"/>
  <c r="AI37" i="1"/>
  <c r="AJ32" i="1"/>
  <c r="AI32" i="1"/>
  <c r="AJ27" i="1"/>
  <c r="AI27" i="1"/>
  <c r="AJ22" i="1"/>
  <c r="AI22" i="1"/>
  <c r="AJ17" i="1"/>
  <c r="AI17" i="1"/>
  <c r="AJ12" i="1"/>
  <c r="AI12" i="1"/>
  <c r="AH156" i="1" l="1"/>
  <c r="C48" i="4"/>
  <c r="D48" i="4" s="1"/>
  <c r="S51" i="4" s="1"/>
  <c r="S52" i="4" s="1"/>
  <c r="Q50" i="4"/>
  <c r="Q49" i="4"/>
  <c r="Q48" i="4"/>
  <c r="Q47" i="4"/>
  <c r="Q46" i="4"/>
  <c r="Q45" i="4"/>
  <c r="Q44" i="4"/>
  <c r="Q39" i="4"/>
  <c r="Q38" i="4"/>
  <c r="Q37" i="4"/>
  <c r="Q36" i="4"/>
  <c r="Q35" i="4"/>
  <c r="Q34" i="4"/>
  <c r="Q30" i="4"/>
  <c r="Q29" i="4"/>
  <c r="Q28" i="4"/>
  <c r="Q27" i="4"/>
  <c r="Q26" i="4"/>
  <c r="Q25" i="4"/>
  <c r="AJ7" i="1"/>
  <c r="AI7" i="1"/>
  <c r="R31" i="4" l="1"/>
  <c r="R40" i="4"/>
  <c r="R51" i="4"/>
  <c r="R52" i="4" l="1"/>
  <c r="T72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U72" i="1"/>
  <c r="V72" i="1"/>
  <c r="W72" i="1"/>
  <c r="X72" i="1"/>
  <c r="Y72" i="1"/>
  <c r="Z72" i="1"/>
  <c r="AA72" i="1"/>
  <c r="AB72" i="1"/>
  <c r="AC72" i="1"/>
  <c r="AD72" i="1"/>
  <c r="AE72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B184" i="1"/>
  <c r="B179" i="1"/>
  <c r="B174" i="1"/>
  <c r="B169" i="1"/>
  <c r="B164" i="1"/>
  <c r="B159" i="1"/>
  <c r="B154" i="1"/>
  <c r="B149" i="1"/>
  <c r="B144" i="1"/>
  <c r="B139" i="1"/>
  <c r="B134" i="1"/>
  <c r="B122" i="1"/>
  <c r="B117" i="1"/>
  <c r="B112" i="1"/>
  <c r="B107" i="1"/>
  <c r="B102" i="1"/>
  <c r="B97" i="1"/>
  <c r="B92" i="1"/>
  <c r="B87" i="1"/>
  <c r="B82" i="1"/>
  <c r="B77" i="1"/>
  <c r="B72" i="1"/>
  <c r="B67" i="1"/>
  <c r="B60" i="1"/>
  <c r="B55" i="1"/>
  <c r="B50" i="1"/>
  <c r="B45" i="1"/>
  <c r="B40" i="1"/>
  <c r="B35" i="1"/>
  <c r="B30" i="1"/>
  <c r="B25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B20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B15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C10" i="1"/>
  <c r="D10" i="1"/>
  <c r="E10" i="1"/>
  <c r="F10" i="1"/>
  <c r="B10" i="1"/>
  <c r="S5" i="1" l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B5" i="1"/>
</calcChain>
</file>

<file path=xl/sharedStrings.xml><?xml version="1.0" encoding="utf-8"?>
<sst xmlns="http://schemas.openxmlformats.org/spreadsheetml/2006/main" count="1011" uniqueCount="126">
  <si>
    <t>Anz Th</t>
  </si>
  <si>
    <t>Anz Prx</t>
  </si>
  <si>
    <t>Anz U</t>
  </si>
  <si>
    <t>Anz Feiert</t>
  </si>
  <si>
    <t>Probezeitbeurteilung Praxis</t>
  </si>
  <si>
    <t xml:space="preserve"> </t>
  </si>
  <si>
    <t>Zweites Ausbildungsjahr</t>
  </si>
  <si>
    <t>Drittes Ausbildungsjahr</t>
  </si>
  <si>
    <t>Erstes Ausbildungsjahr</t>
  </si>
  <si>
    <t>Summe</t>
  </si>
  <si>
    <t>Block 8 CE 04 (60h - Seminar) / CE 09 (30h)</t>
  </si>
  <si>
    <t xml:space="preserve">Urlaub 15 Tage </t>
  </si>
  <si>
    <t>Block 9 Theorie CE 04 (20h) /CE 05 (100h) / CE 08 (30h)</t>
  </si>
  <si>
    <t>ZP-Vorbereitung</t>
  </si>
  <si>
    <t>Jahresnoten Praxis / Zwischenprüfung</t>
  </si>
  <si>
    <t>Zwischenprüfung</t>
  </si>
  <si>
    <t xml:space="preserve"> Jahresnoten Theorie</t>
  </si>
  <si>
    <t>schriftl. Prüfungen</t>
  </si>
  <si>
    <t>mündl. Prüfungen</t>
  </si>
  <si>
    <t xml:space="preserve">Block 14 Theorie CE 05 (60h) / CE 06 (30h) / CE 08 (40h) / CE 10 (40h) </t>
  </si>
  <si>
    <t>OE</t>
  </si>
  <si>
    <t>Päd</t>
  </si>
  <si>
    <t>Psy</t>
  </si>
  <si>
    <t>Orientierungseinsatz (TdPA)</t>
  </si>
  <si>
    <t>Block 1 - CE 1 / CE 2 / CE 4</t>
  </si>
  <si>
    <r>
      <t xml:space="preserve">Block 2 - CE 03 - </t>
    </r>
    <r>
      <rPr>
        <b/>
        <sz val="11"/>
        <color rgb="FFFF0000"/>
        <rFont val="Calibri"/>
        <family val="2"/>
        <scheme val="minor"/>
      </rPr>
      <t>Probezeitbeurteilung Theorie</t>
    </r>
  </si>
  <si>
    <t>Pflichteinsatz 1 (6 Wochen)</t>
  </si>
  <si>
    <r>
      <t xml:space="preserve">Pflichteinsatz 1 (5 Wochen) - </t>
    </r>
    <r>
      <rPr>
        <b/>
        <sz val="11"/>
        <color rgb="FFFF0000"/>
        <rFont val="Calibri"/>
        <family val="2"/>
        <scheme val="minor"/>
      </rPr>
      <t>Jahresnoten Praxis</t>
    </r>
  </si>
  <si>
    <t>Urlaub</t>
  </si>
  <si>
    <r>
      <t xml:space="preserve">Block 5 - CE 08 / CE 09 / CE 10 - </t>
    </r>
    <r>
      <rPr>
        <b/>
        <sz val="11"/>
        <color rgb="FFFF0000"/>
        <rFont val="Calibri"/>
        <family val="2"/>
        <scheme val="minor"/>
      </rPr>
      <t>Jahreszeugnisse</t>
    </r>
  </si>
  <si>
    <t xml:space="preserve">Block 4  - CE 06 / CE 09 / CE 10 </t>
  </si>
  <si>
    <t xml:space="preserve">Block 3  - CE 04 / CE 05 / CE 06 </t>
  </si>
  <si>
    <t>Pflichteinsatz 2 (6 Wochen)</t>
  </si>
  <si>
    <t xml:space="preserve"> Block 6 - CE 06  / CE 08 / CE 09 / CE 10 </t>
  </si>
  <si>
    <t xml:space="preserve">Urlaub </t>
  </si>
  <si>
    <t>Block 7 - CE 09 / CE 10</t>
  </si>
  <si>
    <t xml:space="preserve">Pflichteinsatz 3 (6 Wochen) </t>
  </si>
  <si>
    <t>Pflichteinsatz 3 (5 Wochen)</t>
  </si>
  <si>
    <t>Pädiatrie (3 Wochen)</t>
  </si>
  <si>
    <t xml:space="preserve">Block 10 - CE 07 / CE 11 </t>
  </si>
  <si>
    <t>Block 11 - CE 11</t>
  </si>
  <si>
    <t>Pflichteinsatz Psychiatrie / KiJu-Psychiatrie / Gerontopsychiatrie (4 Wochen)</t>
  </si>
  <si>
    <t>Block 12 - CE 05 / CE 06 / CE 08 / CE 11</t>
  </si>
  <si>
    <t>Vertiefungseinsatz (3 Wochen)</t>
  </si>
  <si>
    <t>Block 13 - / Projekt CE 04</t>
  </si>
  <si>
    <t>Vertiefungseinsatz (5 Wochen)</t>
  </si>
  <si>
    <t xml:space="preserve">Block 15 - CE 05 / CE 07  / CE 09 </t>
  </si>
  <si>
    <t xml:space="preserve"> Weiterer Einsatz (2,5 Wochen)</t>
  </si>
  <si>
    <r>
      <t xml:space="preserve">Weiterer im Versorgungsbereich des Vertiefungseinsatzes / </t>
    </r>
    <r>
      <rPr>
        <sz val="11"/>
        <color rgb="FFFF0000"/>
        <rFont val="Calibri"/>
        <family val="2"/>
        <scheme val="minor"/>
      </rPr>
      <t>praktische Prüfungen (4 Wochen)</t>
    </r>
  </si>
  <si>
    <t xml:space="preserve">Block 16 - Stunden aus CE 04 / CE 05 / CE07 / CE 08 / CE 09  / CE 10 </t>
  </si>
  <si>
    <t>T</t>
  </si>
  <si>
    <t>P</t>
  </si>
  <si>
    <t>CE01</t>
  </si>
  <si>
    <t>CE02</t>
  </si>
  <si>
    <t>CE03</t>
  </si>
  <si>
    <t>CE04</t>
  </si>
  <si>
    <t>CE05</t>
  </si>
  <si>
    <t>CE06</t>
  </si>
  <si>
    <t>CE07</t>
  </si>
  <si>
    <t>CE08</t>
  </si>
  <si>
    <t>CE09</t>
  </si>
  <si>
    <t>CE10</t>
  </si>
  <si>
    <t>CE11</t>
  </si>
  <si>
    <t>1. AJ</t>
  </si>
  <si>
    <t>Ende erstes AJ</t>
  </si>
  <si>
    <t>Block 1</t>
  </si>
  <si>
    <t>Block 2</t>
  </si>
  <si>
    <t>Block 3</t>
  </si>
  <si>
    <t>Block 4</t>
  </si>
  <si>
    <t>Block 5</t>
  </si>
  <si>
    <t>ist</t>
  </si>
  <si>
    <t>2. AJ</t>
  </si>
  <si>
    <t>Block 6</t>
  </si>
  <si>
    <t>Block 7</t>
  </si>
  <si>
    <t>Block 8</t>
  </si>
  <si>
    <t>Block 9</t>
  </si>
  <si>
    <t>Block 10</t>
  </si>
  <si>
    <t>3. AJ</t>
  </si>
  <si>
    <t>Block 11</t>
  </si>
  <si>
    <t>Block 12</t>
  </si>
  <si>
    <t>Block 13</t>
  </si>
  <si>
    <t>Block 14</t>
  </si>
  <si>
    <t>Block 15</t>
  </si>
  <si>
    <t>Block 16</t>
  </si>
  <si>
    <t>PE I</t>
  </si>
  <si>
    <t>Wochen</t>
  </si>
  <si>
    <t>Stunden</t>
  </si>
  <si>
    <t>PE II</t>
  </si>
  <si>
    <t>PE III</t>
  </si>
  <si>
    <t>ZP</t>
  </si>
  <si>
    <t>Vert. E</t>
  </si>
  <si>
    <t>WE</t>
  </si>
  <si>
    <t>Prüfungen S</t>
  </si>
  <si>
    <t>Prüfungen P</t>
  </si>
  <si>
    <t>Prüfungen M.</t>
  </si>
  <si>
    <t>U</t>
  </si>
  <si>
    <t>Wochenende/Freiertag</t>
  </si>
  <si>
    <t>Werktag</t>
  </si>
  <si>
    <t>Arbeitstage</t>
  </si>
  <si>
    <t>Tage</t>
  </si>
  <si>
    <t>Soll in h</t>
  </si>
  <si>
    <t>Summe h CE</t>
  </si>
  <si>
    <t>Theorie / Lernort Schule</t>
  </si>
  <si>
    <t>Praxis / Lernort Praxis</t>
  </si>
  <si>
    <t>Lernort Schule</t>
  </si>
  <si>
    <t>Rote Schrift</t>
  </si>
  <si>
    <t>Prüfungen / Zeugnisse</t>
  </si>
  <si>
    <t>ohne Farbe</t>
  </si>
  <si>
    <t>PE</t>
  </si>
  <si>
    <t>Vert E</t>
  </si>
  <si>
    <t>Orientierungseinsatz</t>
  </si>
  <si>
    <t>Pflichteinsatz</t>
  </si>
  <si>
    <t>Pädiatrische Versorgung</t>
  </si>
  <si>
    <t>Pflichteinsatz in der Psychiatrischen Versorgung</t>
  </si>
  <si>
    <t>Vertiefungseinsatz im Bereich eines Pflichteinsatzes</t>
  </si>
  <si>
    <t>Weiterer Einsatz</t>
  </si>
  <si>
    <t>Zur freien Verteilung im Versorgungsbereich des Vertiefungseinsatzes</t>
  </si>
  <si>
    <t>Einsätze nach Anlage 7 PflAPrV</t>
  </si>
  <si>
    <t>Vertei</t>
  </si>
  <si>
    <t>Summe mind</t>
  </si>
  <si>
    <t>Summe max</t>
  </si>
  <si>
    <t>Soll</t>
  </si>
  <si>
    <t>Ist</t>
  </si>
  <si>
    <t>Gesamtübersicht in Wochen</t>
  </si>
  <si>
    <t>Lernort Praxis</t>
  </si>
  <si>
    <t>Ver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</si>
</sst>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"/>
  </numFmts>
  <fonts count="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B9D36C"/>
        <bgColor indexed="64"/>
      </patternFill>
    </fill>
    <fill>
      <patternFill patternType="solid">
        <fgColor rgb="FFAAB1CE"/>
        <bgColor indexed="64"/>
      </patternFill>
    </fill>
    <fill>
      <patternFill patternType="solid">
        <fgColor rgb="FFFABA5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164" fontId="0" fillId="0" borderId="0" xfId="0" applyNumberFormat="1"/>
    <xf numFmtId="1" fontId="0" fillId="0" borderId="0" xfId="0" applyNumberFormat="1"/>
    <xf numFmtId="164" fontId="0" fillId="0" borderId="0" xfId="0" applyNumberFormat="1" applyFill="1"/>
    <xf numFmtId="0" fontId="0" fillId="4" borderId="0" xfId="0" applyFill="1" applyAlignment="1"/>
    <xf numFmtId="0" fontId="0" fillId="0" borderId="0" xfId="0" applyFill="1" applyAlignment="1"/>
    <xf numFmtId="0" fontId="1" fillId="0" borderId="0" xfId="0" applyFont="1" applyFill="1" applyAlignment="1"/>
    <xf numFmtId="0" fontId="0" fillId="5" borderId="0" xfId="0" applyFill="1" applyAlignment="1"/>
    <xf numFmtId="0" fontId="0" fillId="3" borderId="0" xfId="0" applyFill="1" applyAlignment="1"/>
    <xf numFmtId="0" fontId="0" fillId="0" borderId="0" xfId="0" applyFill="1" applyAlignment="1">
      <alignment horizontal="center"/>
    </xf>
    <xf numFmtId="0" fontId="0" fillId="3" borderId="0" xfId="0" applyFill="1"/>
    <xf numFmtId="0" fontId="0" fillId="0" borderId="0" xfId="0" applyFill="1"/>
    <xf numFmtId="0" fontId="0" fillId="4" borderId="0" xfId="0" applyFill="1"/>
    <xf numFmtId="0" fontId="2" fillId="0" borderId="0" xfId="0" applyFont="1" applyFill="1" applyAlignment="1">
      <alignment horizontal="center"/>
    </xf>
    <xf numFmtId="1" fontId="0" fillId="0" borderId="0" xfId="0" applyNumberFormat="1" applyFill="1"/>
    <xf numFmtId="0" fontId="3" fillId="0" borderId="0" xfId="0" applyFont="1" applyFill="1" applyAlignment="1"/>
    <xf numFmtId="0" fontId="4" fillId="0" borderId="0" xfId="0" applyFont="1"/>
    <xf numFmtId="0" fontId="0" fillId="6" borderId="0" xfId="0" applyFill="1"/>
    <xf numFmtId="0" fontId="0" fillId="7" borderId="0" xfId="0" applyFill="1"/>
    <xf numFmtId="0" fontId="0" fillId="8" borderId="0" xfId="0" applyFill="1"/>
    <xf numFmtId="14" fontId="0" fillId="0" borderId="2" xfId="0" applyNumberFormat="1" applyBorder="1"/>
    <xf numFmtId="0" fontId="0" fillId="0" borderId="2" xfId="0" applyBorder="1"/>
    <xf numFmtId="1" fontId="0" fillId="0" borderId="2" xfId="0" applyNumberFormat="1" applyBorder="1"/>
    <xf numFmtId="1" fontId="0" fillId="0" borderId="3" xfId="0" applyNumberFormat="1" applyBorder="1"/>
    <xf numFmtId="164" fontId="0" fillId="0" borderId="0" xfId="0" applyNumberFormat="1" applyBorder="1"/>
    <xf numFmtId="0" fontId="0" fillId="0" borderId="0" xfId="0" applyBorder="1"/>
    <xf numFmtId="1" fontId="0" fillId="0" borderId="0" xfId="0" applyNumberFormat="1" applyBorder="1"/>
    <xf numFmtId="1" fontId="0" fillId="0" borderId="5" xfId="0" applyNumberFormat="1" applyBorder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0" xfId="0" applyFill="1" applyBorder="1" applyAlignment="1"/>
    <xf numFmtId="17" fontId="0" fillId="0" borderId="1" xfId="0" applyNumberFormat="1" applyBorder="1"/>
    <xf numFmtId="0" fontId="0" fillId="0" borderId="4" xfId="0" applyBorder="1"/>
    <xf numFmtId="17" fontId="0" fillId="0" borderId="9" xfId="0" applyNumberFormat="1" applyBorder="1"/>
    <xf numFmtId="0" fontId="0" fillId="0" borderId="10" xfId="0" applyBorder="1"/>
    <xf numFmtId="0" fontId="0" fillId="0" borderId="11" xfId="0" applyFill="1" applyBorder="1" applyAlignment="1"/>
    <xf numFmtId="0" fontId="0" fillId="0" borderId="6" xfId="0" applyFill="1" applyBorder="1"/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1" fontId="0" fillId="0" borderId="8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/>
    <xf numFmtId="0" fontId="5" fillId="0" borderId="2" xfId="0" applyFont="1" applyBorder="1"/>
    <xf numFmtId="0" fontId="0" fillId="0" borderId="6" xfId="0" applyBorder="1"/>
    <xf numFmtId="0" fontId="0" fillId="0" borderId="7" xfId="0" applyBorder="1"/>
    <xf numFmtId="0" fontId="0" fillId="9" borderId="1" xfId="0" applyFill="1" applyBorder="1"/>
    <xf numFmtId="0" fontId="0" fillId="5" borderId="0" xfId="0" applyFill="1"/>
    <xf numFmtId="14" fontId="0" fillId="2" borderId="2" xfId="0" applyNumberFormat="1" applyFill="1" applyBorder="1"/>
    <xf numFmtId="164" fontId="0" fillId="2" borderId="0" xfId="0" applyNumberFormat="1" applyFill="1" applyBorder="1"/>
    <xf numFmtId="0" fontId="1" fillId="0" borderId="0" xfId="0" applyFont="1" applyFill="1" applyBorder="1" applyAlignment="1"/>
    <xf numFmtId="0" fontId="0" fillId="5" borderId="0" xfId="0" applyFill="1" applyBorder="1" applyAlignment="1"/>
    <xf numFmtId="0" fontId="1" fillId="0" borderId="7" xfId="0" applyFont="1" applyFill="1" applyBorder="1" applyAlignment="1"/>
    <xf numFmtId="1" fontId="0" fillId="0" borderId="7" xfId="0" applyNumberFormat="1" applyFill="1" applyBorder="1"/>
    <xf numFmtId="14" fontId="0" fillId="0" borderId="2" xfId="0" applyNumberFormat="1" applyFill="1" applyBorder="1"/>
    <xf numFmtId="164" fontId="0" fillId="0" borderId="0" xfId="0" applyNumberFormat="1" applyFill="1" applyBorder="1"/>
    <xf numFmtId="0" fontId="0" fillId="3" borderId="0" xfId="0" applyFill="1" applyBorder="1" applyAlignment="1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/>
    <xf numFmtId="164" fontId="0" fillId="0" borderId="7" xfId="0" applyNumberFormat="1" applyFill="1" applyBorder="1"/>
    <xf numFmtId="164" fontId="0" fillId="0" borderId="7" xfId="0" applyNumberFormat="1" applyBorder="1"/>
    <xf numFmtId="1" fontId="0" fillId="0" borderId="8" xfId="0" applyNumberFormat="1" applyBorder="1"/>
    <xf numFmtId="0" fontId="0" fillId="0" borderId="4" xfId="0" applyFill="1" applyBorder="1"/>
    <xf numFmtId="1" fontId="0" fillId="0" borderId="5" xfId="0" applyNumberFormat="1" applyFill="1" applyBorder="1"/>
    <xf numFmtId="0" fontId="3" fillId="0" borderId="0" xfId="0" applyFont="1" applyFill="1" applyBorder="1" applyAlignment="1"/>
    <xf numFmtId="0" fontId="3" fillId="0" borderId="7" xfId="0" applyFont="1" applyFill="1" applyBorder="1" applyAlignment="1"/>
    <xf numFmtId="0" fontId="0" fillId="0" borderId="5" xfId="0" applyFill="1" applyBorder="1"/>
    <xf numFmtId="0" fontId="1" fillId="3" borderId="0" xfId="0" applyFont="1" applyFill="1" applyBorder="1" applyAlignment="1"/>
    <xf numFmtId="1" fontId="0" fillId="3" borderId="0" xfId="0" applyNumberFormat="1" applyFill="1"/>
    <xf numFmtId="1" fontId="0" fillId="3" borderId="2" xfId="0" applyNumberFormat="1" applyFill="1" applyBorder="1"/>
    <xf numFmtId="1" fontId="0" fillId="3" borderId="0" xfId="0" applyNumberFormat="1" applyFill="1" applyBorder="1"/>
    <xf numFmtId="0" fontId="0" fillId="3" borderId="7" xfId="0" applyFill="1" applyBorder="1" applyAlignment="1"/>
    <xf numFmtId="1" fontId="0" fillId="4" borderId="0" xfId="0" applyNumberFormat="1" applyFill="1"/>
    <xf numFmtId="1" fontId="0" fillId="4" borderId="2" xfId="0" applyNumberFormat="1" applyFill="1" applyBorder="1"/>
    <xf numFmtId="1" fontId="0" fillId="4" borderId="0" xfId="0" applyNumberFormat="1" applyFill="1" applyBorder="1"/>
    <xf numFmtId="0" fontId="0" fillId="4" borderId="7" xfId="0" applyFill="1" applyBorder="1" applyAlignment="1"/>
    <xf numFmtId="1" fontId="0" fillId="5" borderId="0" xfId="0" applyNumberFormat="1" applyFill="1"/>
    <xf numFmtId="1" fontId="0" fillId="5" borderId="2" xfId="0" applyNumberFormat="1" applyFill="1" applyBorder="1"/>
    <xf numFmtId="1" fontId="0" fillId="5" borderId="0" xfId="0" applyNumberFormat="1" applyFill="1" applyBorder="1"/>
    <xf numFmtId="0" fontId="0" fillId="5" borderId="7" xfId="0" applyFill="1" applyBorder="1" applyAlignment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6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Standard" xfId="0" builtinId="0"/>
  </cellStyles>
  <dxfs count="258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AAB1CE"/>
      <color rgb="FFFABA5D"/>
      <color rgb="FFB9D36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6"/>
  <sheetViews>
    <sheetView tabSelected="1" zoomScale="55" zoomScaleNormal="55" workbookViewId="0">
      <pane xSplit="1" topLeftCell="J1" activePane="topRight" state="frozen"/>
      <selection pane="topRight" activeCell="T46" sqref="T46"/>
    </sheetView>
  </sheetViews>
  <sheetFormatPr baseColWidth="10" defaultColWidth="8.7265625" defaultRowHeight="14.5" x14ac:dyDescent="0.35"/>
  <cols>
    <col min="2" max="32" width="10.54296875" bestFit="1" customWidth="1"/>
    <col min="34" max="34" width="10.26953125" style="2" bestFit="1" customWidth="1"/>
    <col min="35" max="37" width="8.7265625" style="14"/>
    <col min="38" max="38" width="8.7265625" style="2"/>
  </cols>
  <sheetData>
    <row r="1" spans="1:38" x14ac:dyDescent="0.35">
      <c r="AH1" s="2" t="s">
        <v>98</v>
      </c>
      <c r="AI1" s="69" t="s">
        <v>0</v>
      </c>
      <c r="AJ1" s="73" t="s">
        <v>1</v>
      </c>
      <c r="AK1" s="77" t="s">
        <v>2</v>
      </c>
      <c r="AL1" s="2" t="s">
        <v>3</v>
      </c>
    </row>
    <row r="2" spans="1:38" ht="18.5" x14ac:dyDescent="0.45">
      <c r="T2" s="90" t="s">
        <v>8</v>
      </c>
      <c r="U2" s="90"/>
      <c r="V2" s="90"/>
      <c r="W2" s="90"/>
      <c r="AI2" s="69"/>
      <c r="AJ2" s="73"/>
      <c r="AK2" s="77"/>
    </row>
    <row r="3" spans="1:38" ht="15" thickBot="1" x14ac:dyDescent="0.4">
      <c r="AI3" s="69"/>
      <c r="AJ3" s="73"/>
      <c r="AK3" s="77"/>
    </row>
    <row r="4" spans="1:38" x14ac:dyDescent="0.35">
      <c r="A4" s="33">
        <v>44470</v>
      </c>
      <c r="B4" s="20">
        <v>44470</v>
      </c>
      <c r="C4" s="20">
        <v>44471</v>
      </c>
      <c r="D4" s="20">
        <v>44472</v>
      </c>
      <c r="E4" s="20">
        <v>44473</v>
      </c>
      <c r="F4" s="20">
        <v>44474</v>
      </c>
      <c r="G4" s="20">
        <v>44475</v>
      </c>
      <c r="H4" s="20">
        <v>44476</v>
      </c>
      <c r="I4" s="20">
        <v>44477</v>
      </c>
      <c r="J4" s="20">
        <v>44478</v>
      </c>
      <c r="K4" s="20">
        <v>44479</v>
      </c>
      <c r="L4" s="20">
        <v>44480</v>
      </c>
      <c r="M4" s="20">
        <v>44481</v>
      </c>
      <c r="N4" s="20">
        <v>44482</v>
      </c>
      <c r="O4" s="20">
        <v>44483</v>
      </c>
      <c r="P4" s="20">
        <v>44484</v>
      </c>
      <c r="Q4" s="20">
        <v>44485</v>
      </c>
      <c r="R4" s="20">
        <v>44486</v>
      </c>
      <c r="S4" s="20">
        <v>44487</v>
      </c>
      <c r="T4" s="20">
        <v>44488</v>
      </c>
      <c r="U4" s="20">
        <v>44489</v>
      </c>
      <c r="V4" s="20">
        <v>44490</v>
      </c>
      <c r="W4" s="20">
        <v>44491</v>
      </c>
      <c r="X4" s="20">
        <v>44492</v>
      </c>
      <c r="Y4" s="20">
        <v>44493</v>
      </c>
      <c r="Z4" s="20">
        <v>44494</v>
      </c>
      <c r="AA4" s="20">
        <v>44495</v>
      </c>
      <c r="AB4" s="20">
        <v>44496</v>
      </c>
      <c r="AC4" s="20">
        <v>44497</v>
      </c>
      <c r="AD4" s="20">
        <v>44498</v>
      </c>
      <c r="AE4" s="20">
        <v>44499</v>
      </c>
      <c r="AF4" s="20">
        <v>44500</v>
      </c>
      <c r="AG4" s="21"/>
      <c r="AH4" s="22"/>
      <c r="AI4" s="70"/>
      <c r="AJ4" s="74"/>
      <c r="AK4" s="78"/>
      <c r="AL4" s="23"/>
    </row>
    <row r="5" spans="1:38" x14ac:dyDescent="0.35">
      <c r="A5" s="34"/>
      <c r="B5" s="24">
        <f>WEEKDAY(B4)</f>
        <v>6</v>
      </c>
      <c r="C5" s="24">
        <f t="shared" ref="C5:R5" si="0">WEEKDAY(C4)</f>
        <v>7</v>
      </c>
      <c r="D5" s="24">
        <f t="shared" si="0"/>
        <v>1</v>
      </c>
      <c r="E5" s="24">
        <f t="shared" si="0"/>
        <v>2</v>
      </c>
      <c r="F5" s="24">
        <f t="shared" si="0"/>
        <v>3</v>
      </c>
      <c r="G5" s="24">
        <f t="shared" si="0"/>
        <v>4</v>
      </c>
      <c r="H5" s="24">
        <f t="shared" si="0"/>
        <v>5</v>
      </c>
      <c r="I5" s="24">
        <f t="shared" si="0"/>
        <v>6</v>
      </c>
      <c r="J5" s="24">
        <f t="shared" si="0"/>
        <v>7</v>
      </c>
      <c r="K5" s="24">
        <f t="shared" si="0"/>
        <v>1</v>
      </c>
      <c r="L5" s="24">
        <f t="shared" si="0"/>
        <v>2</v>
      </c>
      <c r="M5" s="24">
        <f t="shared" si="0"/>
        <v>3</v>
      </c>
      <c r="N5" s="24">
        <f t="shared" si="0"/>
        <v>4</v>
      </c>
      <c r="O5" s="24">
        <f t="shared" si="0"/>
        <v>5</v>
      </c>
      <c r="P5" s="24">
        <f t="shared" si="0"/>
        <v>6</v>
      </c>
      <c r="Q5" s="24">
        <f t="shared" si="0"/>
        <v>7</v>
      </c>
      <c r="R5" s="24">
        <f t="shared" si="0"/>
        <v>1</v>
      </c>
      <c r="S5" s="24">
        <f>WEEKDAY(S4)</f>
        <v>2</v>
      </c>
      <c r="T5" s="24">
        <f t="shared" ref="T5" si="1">WEEKDAY(T4)</f>
        <v>3</v>
      </c>
      <c r="U5" s="24">
        <f t="shared" ref="U5" si="2">WEEKDAY(U4)</f>
        <v>4</v>
      </c>
      <c r="V5" s="24">
        <f t="shared" ref="V5" si="3">WEEKDAY(V4)</f>
        <v>5</v>
      </c>
      <c r="W5" s="24">
        <f t="shared" ref="W5" si="4">WEEKDAY(W4)</f>
        <v>6</v>
      </c>
      <c r="X5" s="24">
        <f t="shared" ref="X5" si="5">WEEKDAY(X4)</f>
        <v>7</v>
      </c>
      <c r="Y5" s="24">
        <f t="shared" ref="Y5" si="6">WEEKDAY(Y4)</f>
        <v>1</v>
      </c>
      <c r="Z5" s="24">
        <f t="shared" ref="Z5" si="7">WEEKDAY(Z4)</f>
        <v>2</v>
      </c>
      <c r="AA5" s="24">
        <f t="shared" ref="AA5" si="8">WEEKDAY(AA4)</f>
        <v>3</v>
      </c>
      <c r="AB5" s="24">
        <f t="shared" ref="AB5" si="9">WEEKDAY(AB4)</f>
        <v>4</v>
      </c>
      <c r="AC5" s="24">
        <f t="shared" ref="AC5" si="10">WEEKDAY(AC4)</f>
        <v>5</v>
      </c>
      <c r="AD5" s="24">
        <f t="shared" ref="AD5" si="11">WEEKDAY(AD4)</f>
        <v>6</v>
      </c>
      <c r="AE5" s="24">
        <f t="shared" ref="AE5" si="12">WEEKDAY(AE4)</f>
        <v>7</v>
      </c>
      <c r="AF5" s="24">
        <f t="shared" ref="AF5" si="13">WEEKDAY(AF4)</f>
        <v>1</v>
      </c>
      <c r="AG5" s="25"/>
      <c r="AH5" s="26"/>
      <c r="AI5" s="71"/>
      <c r="AJ5" s="75"/>
      <c r="AK5" s="79"/>
      <c r="AL5" s="27"/>
    </row>
    <row r="6" spans="1:38" x14ac:dyDescent="0.35">
      <c r="A6" s="34"/>
      <c r="B6" s="89" t="s">
        <v>24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25"/>
      <c r="AH6" s="26"/>
      <c r="AI6" s="71"/>
      <c r="AJ6" s="75"/>
      <c r="AK6" s="79"/>
      <c r="AL6" s="27"/>
    </row>
    <row r="7" spans="1:38" s="5" customFormat="1" ht="15" thickBot="1" x14ac:dyDescent="0.4">
      <c r="A7" s="35"/>
      <c r="B7" s="28" t="s">
        <v>50</v>
      </c>
      <c r="C7" s="28"/>
      <c r="D7" s="28"/>
      <c r="E7" s="28" t="s">
        <v>50</v>
      </c>
      <c r="F7" s="28" t="s">
        <v>50</v>
      </c>
      <c r="G7" s="28" t="s">
        <v>50</v>
      </c>
      <c r="H7" s="28" t="s">
        <v>50</v>
      </c>
      <c r="I7" s="28" t="s">
        <v>50</v>
      </c>
      <c r="J7" s="28"/>
      <c r="K7" s="28"/>
      <c r="L7" s="28" t="s">
        <v>50</v>
      </c>
      <c r="M7" s="28" t="s">
        <v>50</v>
      </c>
      <c r="N7" s="28" t="s">
        <v>50</v>
      </c>
      <c r="O7" s="28" t="s">
        <v>50</v>
      </c>
      <c r="P7" s="28" t="s">
        <v>50</v>
      </c>
      <c r="Q7" s="28"/>
      <c r="R7" s="28"/>
      <c r="S7" s="28" t="s">
        <v>50</v>
      </c>
      <c r="T7" s="28" t="s">
        <v>50</v>
      </c>
      <c r="U7" s="28" t="s">
        <v>50</v>
      </c>
      <c r="V7" s="28" t="s">
        <v>50</v>
      </c>
      <c r="W7" s="28" t="s">
        <v>50</v>
      </c>
      <c r="X7" s="28"/>
      <c r="Y7" s="28"/>
      <c r="Z7" s="28" t="s">
        <v>50</v>
      </c>
      <c r="AA7" s="28" t="s">
        <v>50</v>
      </c>
      <c r="AB7" s="28" t="s">
        <v>50</v>
      </c>
      <c r="AC7" s="28" t="s">
        <v>50</v>
      </c>
      <c r="AD7" s="28" t="s">
        <v>50</v>
      </c>
      <c r="AE7" s="28"/>
      <c r="AF7" s="28"/>
      <c r="AG7" s="28"/>
      <c r="AH7" s="28">
        <f>SUM(AI7:AK7)</f>
        <v>21</v>
      </c>
      <c r="AI7" s="72">
        <f>COUNTIF(B7:AF7,"T")</f>
        <v>21</v>
      </c>
      <c r="AJ7" s="76">
        <f>COUNTIF(B7:AF7,"P")</f>
        <v>0</v>
      </c>
      <c r="AK7" s="80">
        <f>COUNTIF(B7:AG7,"U")</f>
        <v>0</v>
      </c>
      <c r="AL7" s="29"/>
    </row>
    <row r="8" spans="1:38" s="5" customFormat="1" ht="15" thickBot="1" x14ac:dyDescent="0.4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56"/>
      <c r="AJ8" s="59"/>
      <c r="AK8" s="51"/>
      <c r="AL8" s="30"/>
    </row>
    <row r="9" spans="1:38" x14ac:dyDescent="0.35">
      <c r="A9" s="31">
        <v>44501</v>
      </c>
      <c r="B9" s="20">
        <v>44501</v>
      </c>
      <c r="C9" s="20">
        <v>44502</v>
      </c>
      <c r="D9" s="20">
        <v>44503</v>
      </c>
      <c r="E9" s="20">
        <v>44504</v>
      </c>
      <c r="F9" s="20">
        <v>44505</v>
      </c>
      <c r="G9" s="20">
        <v>44506</v>
      </c>
      <c r="H9" s="20">
        <v>44507</v>
      </c>
      <c r="I9" s="20">
        <v>44508</v>
      </c>
      <c r="J9" s="20">
        <v>44509</v>
      </c>
      <c r="K9" s="20">
        <v>44510</v>
      </c>
      <c r="L9" s="20">
        <v>44511</v>
      </c>
      <c r="M9" s="20">
        <v>44512</v>
      </c>
      <c r="N9" s="20">
        <v>44513</v>
      </c>
      <c r="O9" s="20">
        <v>44514</v>
      </c>
      <c r="P9" s="20">
        <v>44515</v>
      </c>
      <c r="Q9" s="20">
        <v>44516</v>
      </c>
      <c r="R9" s="20">
        <v>44517</v>
      </c>
      <c r="S9" s="20">
        <v>44518</v>
      </c>
      <c r="T9" s="20">
        <v>44519</v>
      </c>
      <c r="U9" s="20">
        <v>44520</v>
      </c>
      <c r="V9" s="20">
        <v>44521</v>
      </c>
      <c r="W9" s="20">
        <v>44522</v>
      </c>
      <c r="X9" s="20">
        <v>44523</v>
      </c>
      <c r="Y9" s="20">
        <v>44524</v>
      </c>
      <c r="Z9" s="20">
        <v>44525</v>
      </c>
      <c r="AA9" s="20">
        <v>44526</v>
      </c>
      <c r="AB9" s="20">
        <v>44527</v>
      </c>
      <c r="AC9" s="20">
        <v>44528</v>
      </c>
      <c r="AD9" s="20">
        <v>44529</v>
      </c>
      <c r="AE9" s="20">
        <v>44530</v>
      </c>
      <c r="AF9" s="21"/>
      <c r="AG9" s="21"/>
      <c r="AH9" s="22"/>
      <c r="AI9" s="70"/>
      <c r="AJ9" s="74"/>
      <c r="AK9" s="78"/>
      <c r="AL9" s="23"/>
    </row>
    <row r="10" spans="1:38" x14ac:dyDescent="0.35">
      <c r="A10" s="32"/>
      <c r="B10" s="24">
        <f>WEEKDAY(B9)</f>
        <v>2</v>
      </c>
      <c r="C10" s="24">
        <f t="shared" ref="C10:G10" si="14">WEEKDAY(C9)</f>
        <v>3</v>
      </c>
      <c r="D10" s="24">
        <f t="shared" si="14"/>
        <v>4</v>
      </c>
      <c r="E10" s="24">
        <f t="shared" si="14"/>
        <v>5</v>
      </c>
      <c r="F10" s="24">
        <f t="shared" si="14"/>
        <v>6</v>
      </c>
      <c r="G10" s="24">
        <f t="shared" si="14"/>
        <v>7</v>
      </c>
      <c r="H10" s="24">
        <f t="shared" ref="H10" si="15">WEEKDAY(H9)</f>
        <v>1</v>
      </c>
      <c r="I10" s="24">
        <f t="shared" ref="I10" si="16">WEEKDAY(I9)</f>
        <v>2</v>
      </c>
      <c r="J10" s="24">
        <f t="shared" ref="J10" si="17">WEEKDAY(J9)</f>
        <v>3</v>
      </c>
      <c r="K10" s="24">
        <f t="shared" ref="K10:L10" si="18">WEEKDAY(K9)</f>
        <v>4</v>
      </c>
      <c r="L10" s="24">
        <f t="shared" si="18"/>
        <v>5</v>
      </c>
      <c r="M10" s="24">
        <f t="shared" ref="M10" si="19">WEEKDAY(M9)</f>
        <v>6</v>
      </c>
      <c r="N10" s="24">
        <f t="shared" ref="N10" si="20">WEEKDAY(N9)</f>
        <v>7</v>
      </c>
      <c r="O10" s="24">
        <f t="shared" ref="O10" si="21">WEEKDAY(O9)</f>
        <v>1</v>
      </c>
      <c r="P10" s="24">
        <f t="shared" ref="P10:Q10" si="22">WEEKDAY(P9)</f>
        <v>2</v>
      </c>
      <c r="Q10" s="24">
        <f t="shared" si="22"/>
        <v>3</v>
      </c>
      <c r="R10" s="24">
        <f t="shared" ref="R10" si="23">WEEKDAY(R9)</f>
        <v>4</v>
      </c>
      <c r="S10" s="24">
        <f t="shared" ref="S10" si="24">WEEKDAY(S9)</f>
        <v>5</v>
      </c>
      <c r="T10" s="24">
        <f t="shared" ref="T10" si="25">WEEKDAY(T9)</f>
        <v>6</v>
      </c>
      <c r="U10" s="24">
        <f t="shared" ref="U10:V10" si="26">WEEKDAY(U9)</f>
        <v>7</v>
      </c>
      <c r="V10" s="24">
        <f t="shared" si="26"/>
        <v>1</v>
      </c>
      <c r="W10" s="24">
        <f t="shared" ref="W10" si="27">WEEKDAY(W9)</f>
        <v>2</v>
      </c>
      <c r="X10" s="24">
        <f t="shared" ref="X10" si="28">WEEKDAY(X9)</f>
        <v>3</v>
      </c>
      <c r="Y10" s="24">
        <f t="shared" ref="Y10" si="29">WEEKDAY(Y9)</f>
        <v>4</v>
      </c>
      <c r="Z10" s="24">
        <f t="shared" ref="Z10:AA10" si="30">WEEKDAY(Z9)</f>
        <v>5</v>
      </c>
      <c r="AA10" s="24">
        <f t="shared" si="30"/>
        <v>6</v>
      </c>
      <c r="AB10" s="24">
        <f t="shared" ref="AB10" si="31">WEEKDAY(AB9)</f>
        <v>7</v>
      </c>
      <c r="AC10" s="24">
        <f t="shared" ref="AC10" si="32">WEEKDAY(AC9)</f>
        <v>1</v>
      </c>
      <c r="AD10" s="24">
        <f t="shared" ref="AD10" si="33">WEEKDAY(AD9)</f>
        <v>2</v>
      </c>
      <c r="AE10" s="24">
        <f t="shared" ref="AE10" si="34">WEEKDAY(AE9)</f>
        <v>3</v>
      </c>
      <c r="AF10" s="25"/>
      <c r="AG10" s="25"/>
      <c r="AH10" s="26"/>
      <c r="AI10" s="71"/>
      <c r="AJ10" s="75"/>
      <c r="AK10" s="79"/>
      <c r="AL10" s="27"/>
    </row>
    <row r="11" spans="1:38" x14ac:dyDescent="0.35">
      <c r="A11" s="32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25"/>
      <c r="AG11" s="25"/>
      <c r="AH11" s="26"/>
      <c r="AI11" s="71"/>
      <c r="AJ11" s="75"/>
      <c r="AK11" s="79"/>
      <c r="AL11" s="27"/>
    </row>
    <row r="12" spans="1:38" s="11" customFormat="1" ht="15" thickBot="1" x14ac:dyDescent="0.4">
      <c r="A12" s="36"/>
      <c r="B12" s="28" t="s">
        <v>50</v>
      </c>
      <c r="C12" s="28" t="s">
        <v>50</v>
      </c>
      <c r="D12" s="28" t="s">
        <v>50</v>
      </c>
      <c r="E12" s="28" t="s">
        <v>50</v>
      </c>
      <c r="F12" s="28" t="s">
        <v>50</v>
      </c>
      <c r="G12" s="37"/>
      <c r="H12" s="37"/>
      <c r="I12" s="28" t="s">
        <v>50</v>
      </c>
      <c r="J12" s="28" t="s">
        <v>50</v>
      </c>
      <c r="K12" s="28" t="s">
        <v>50</v>
      </c>
      <c r="L12" s="28" t="s">
        <v>50</v>
      </c>
      <c r="M12" s="28" t="s">
        <v>50</v>
      </c>
      <c r="N12" s="37"/>
      <c r="O12" s="37"/>
      <c r="P12" s="28" t="s">
        <v>50</v>
      </c>
      <c r="Q12" s="28" t="s">
        <v>50</v>
      </c>
      <c r="R12" s="28" t="s">
        <v>50</v>
      </c>
      <c r="S12" s="28" t="s">
        <v>50</v>
      </c>
      <c r="T12" s="28" t="s">
        <v>50</v>
      </c>
      <c r="U12" s="37"/>
      <c r="V12" s="37"/>
      <c r="W12" s="28" t="s">
        <v>50</v>
      </c>
      <c r="X12" s="28" t="s">
        <v>50</v>
      </c>
      <c r="Y12" s="28" t="s">
        <v>50</v>
      </c>
      <c r="Z12" s="28" t="s">
        <v>50</v>
      </c>
      <c r="AA12" s="28" t="s">
        <v>50</v>
      </c>
      <c r="AB12" s="37"/>
      <c r="AC12" s="37"/>
      <c r="AD12" s="37" t="s">
        <v>50</v>
      </c>
      <c r="AE12" s="37" t="s">
        <v>50</v>
      </c>
      <c r="AF12" s="38"/>
      <c r="AG12" s="38"/>
      <c r="AH12" s="28">
        <f t="shared" ref="AH12" si="35">SUM(AI12:AK12)</f>
        <v>22</v>
      </c>
      <c r="AI12" s="72">
        <f>COUNTIF(B12:AF12,"T")</f>
        <v>22</v>
      </c>
      <c r="AJ12" s="76">
        <f>COUNTIF(B12:AF12,"P")</f>
        <v>0</v>
      </c>
      <c r="AK12" s="80">
        <f>COUNTIF(B12:AG12,"U")</f>
        <v>0</v>
      </c>
      <c r="AL12" s="39"/>
    </row>
    <row r="13" spans="1:38" s="11" customFormat="1" ht="15" thickBot="1" x14ac:dyDescent="0.4">
      <c r="A13" s="40"/>
      <c r="B13" s="30"/>
      <c r="C13" s="30"/>
      <c r="D13" s="30"/>
      <c r="E13" s="30"/>
      <c r="F13" s="30"/>
      <c r="G13" s="41"/>
      <c r="H13" s="41"/>
      <c r="I13" s="30"/>
      <c r="J13" s="30"/>
      <c r="K13" s="30"/>
      <c r="L13" s="30"/>
      <c r="M13" s="30"/>
      <c r="N13" s="41"/>
      <c r="O13" s="41"/>
      <c r="P13" s="30"/>
      <c r="Q13" s="30"/>
      <c r="R13" s="30"/>
      <c r="S13" s="30"/>
      <c r="T13" s="30"/>
      <c r="U13" s="41"/>
      <c r="V13" s="41"/>
      <c r="W13" s="30"/>
      <c r="X13" s="30"/>
      <c r="Y13" s="30"/>
      <c r="Z13" s="30"/>
      <c r="AA13" s="30"/>
      <c r="AB13" s="41"/>
      <c r="AC13" s="41"/>
      <c r="AD13" s="41"/>
      <c r="AE13" s="41"/>
      <c r="AF13" s="40"/>
      <c r="AG13" s="40"/>
      <c r="AH13" s="30"/>
      <c r="AI13" s="56"/>
      <c r="AJ13" s="59"/>
      <c r="AK13" s="51"/>
      <c r="AL13" s="42"/>
    </row>
    <row r="14" spans="1:38" x14ac:dyDescent="0.35">
      <c r="A14" s="31">
        <v>44531</v>
      </c>
      <c r="B14" s="20">
        <v>44531</v>
      </c>
      <c r="C14" s="20">
        <v>44532</v>
      </c>
      <c r="D14" s="20">
        <v>44533</v>
      </c>
      <c r="E14" s="20">
        <v>44534</v>
      </c>
      <c r="F14" s="20">
        <v>44535</v>
      </c>
      <c r="G14" s="20">
        <v>44536</v>
      </c>
      <c r="H14" s="20">
        <v>44537</v>
      </c>
      <c r="I14" s="20">
        <v>44538</v>
      </c>
      <c r="J14" s="20">
        <v>44539</v>
      </c>
      <c r="K14" s="20">
        <v>44540</v>
      </c>
      <c r="L14" s="20">
        <v>44541</v>
      </c>
      <c r="M14" s="20">
        <v>44542</v>
      </c>
      <c r="N14" s="20">
        <v>44543</v>
      </c>
      <c r="O14" s="20">
        <v>44544</v>
      </c>
      <c r="P14" s="20">
        <v>44545</v>
      </c>
      <c r="Q14" s="20">
        <v>44546</v>
      </c>
      <c r="R14" s="20">
        <v>44547</v>
      </c>
      <c r="S14" s="20">
        <v>44548</v>
      </c>
      <c r="T14" s="20">
        <v>44549</v>
      </c>
      <c r="U14" s="20">
        <v>44550</v>
      </c>
      <c r="V14" s="20">
        <v>44551</v>
      </c>
      <c r="W14" s="20">
        <v>44552</v>
      </c>
      <c r="X14" s="20">
        <v>44553</v>
      </c>
      <c r="Y14" s="20">
        <v>44554</v>
      </c>
      <c r="Z14" s="20">
        <v>44555</v>
      </c>
      <c r="AA14" s="20">
        <v>44556</v>
      </c>
      <c r="AB14" s="20">
        <v>44557</v>
      </c>
      <c r="AC14" s="20">
        <v>44558</v>
      </c>
      <c r="AD14" s="20">
        <v>44559</v>
      </c>
      <c r="AE14" s="20">
        <v>44560</v>
      </c>
      <c r="AF14" s="20">
        <v>44561</v>
      </c>
      <c r="AG14" s="21"/>
      <c r="AH14" s="22"/>
      <c r="AI14" s="70"/>
      <c r="AJ14" s="74"/>
      <c r="AK14" s="78"/>
      <c r="AL14" s="23"/>
    </row>
    <row r="15" spans="1:38" x14ac:dyDescent="0.35">
      <c r="A15" s="32"/>
      <c r="B15" s="24">
        <f>WEEKDAY(B14)</f>
        <v>4</v>
      </c>
      <c r="C15" s="24">
        <f t="shared" ref="C15:AF15" si="36">WEEKDAY(C14)</f>
        <v>5</v>
      </c>
      <c r="D15" s="24">
        <f t="shared" si="36"/>
        <v>6</v>
      </c>
      <c r="E15" s="24">
        <f t="shared" si="36"/>
        <v>7</v>
      </c>
      <c r="F15" s="24">
        <f t="shared" si="36"/>
        <v>1</v>
      </c>
      <c r="G15" s="24">
        <f t="shared" si="36"/>
        <v>2</v>
      </c>
      <c r="H15" s="24">
        <f t="shared" si="36"/>
        <v>3</v>
      </c>
      <c r="I15" s="24">
        <f t="shared" si="36"/>
        <v>4</v>
      </c>
      <c r="J15" s="24">
        <f t="shared" si="36"/>
        <v>5</v>
      </c>
      <c r="K15" s="24">
        <f t="shared" si="36"/>
        <v>6</v>
      </c>
      <c r="L15" s="24">
        <f t="shared" si="36"/>
        <v>7</v>
      </c>
      <c r="M15" s="24">
        <f t="shared" si="36"/>
        <v>1</v>
      </c>
      <c r="N15" s="24">
        <f t="shared" si="36"/>
        <v>2</v>
      </c>
      <c r="O15" s="24">
        <f t="shared" si="36"/>
        <v>3</v>
      </c>
      <c r="P15" s="24">
        <f t="shared" si="36"/>
        <v>4</v>
      </c>
      <c r="Q15" s="24">
        <f t="shared" si="36"/>
        <v>5</v>
      </c>
      <c r="R15" s="24">
        <f t="shared" si="36"/>
        <v>6</v>
      </c>
      <c r="S15" s="24">
        <f t="shared" si="36"/>
        <v>7</v>
      </c>
      <c r="T15" s="24">
        <f t="shared" si="36"/>
        <v>1</v>
      </c>
      <c r="U15" s="24">
        <f t="shared" si="36"/>
        <v>2</v>
      </c>
      <c r="V15" s="24">
        <f t="shared" si="36"/>
        <v>3</v>
      </c>
      <c r="W15" s="24">
        <f t="shared" si="36"/>
        <v>4</v>
      </c>
      <c r="X15" s="24">
        <f t="shared" si="36"/>
        <v>5</v>
      </c>
      <c r="Y15" s="24">
        <f t="shared" si="36"/>
        <v>6</v>
      </c>
      <c r="Z15" s="24">
        <f t="shared" si="36"/>
        <v>7</v>
      </c>
      <c r="AA15" s="24">
        <f t="shared" si="36"/>
        <v>1</v>
      </c>
      <c r="AB15" s="24">
        <f t="shared" si="36"/>
        <v>2</v>
      </c>
      <c r="AC15" s="24">
        <f t="shared" si="36"/>
        <v>3</v>
      </c>
      <c r="AD15" s="24">
        <f t="shared" si="36"/>
        <v>4</v>
      </c>
      <c r="AE15" s="24">
        <f t="shared" si="36"/>
        <v>5</v>
      </c>
      <c r="AF15" s="24">
        <f t="shared" si="36"/>
        <v>6</v>
      </c>
      <c r="AG15" s="25"/>
      <c r="AH15" s="26"/>
      <c r="AI15" s="71"/>
      <c r="AJ15" s="75"/>
      <c r="AK15" s="79"/>
      <c r="AL15" s="27"/>
    </row>
    <row r="16" spans="1:38" x14ac:dyDescent="0.35">
      <c r="A16" s="32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25"/>
      <c r="M16" s="25"/>
      <c r="N16" s="84" t="s">
        <v>23</v>
      </c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25"/>
      <c r="AH16" s="26"/>
      <c r="AI16" s="71"/>
      <c r="AJ16" s="75"/>
      <c r="AK16" s="79"/>
      <c r="AL16" s="27"/>
    </row>
    <row r="17" spans="1:38" s="11" customFormat="1" ht="15" thickBot="1" x14ac:dyDescent="0.4">
      <c r="A17" s="36"/>
      <c r="B17" s="28" t="s">
        <v>50</v>
      </c>
      <c r="C17" s="28" t="s">
        <v>50</v>
      </c>
      <c r="D17" s="28" t="s">
        <v>50</v>
      </c>
      <c r="E17" s="28"/>
      <c r="F17" s="28"/>
      <c r="G17" s="28" t="s">
        <v>50</v>
      </c>
      <c r="H17" s="28" t="s">
        <v>50</v>
      </c>
      <c r="I17" s="28" t="s">
        <v>50</v>
      </c>
      <c r="J17" s="28" t="s">
        <v>50</v>
      </c>
      <c r="K17" s="28" t="s">
        <v>50</v>
      </c>
      <c r="L17" s="38"/>
      <c r="M17" s="38"/>
      <c r="N17" s="37" t="s">
        <v>51</v>
      </c>
      <c r="O17" s="37" t="s">
        <v>51</v>
      </c>
      <c r="P17" s="37" t="s">
        <v>51</v>
      </c>
      <c r="Q17" s="37" t="s">
        <v>51</v>
      </c>
      <c r="R17" s="37" t="s">
        <v>51</v>
      </c>
      <c r="S17" s="37"/>
      <c r="T17" s="37"/>
      <c r="U17" s="37" t="s">
        <v>51</v>
      </c>
      <c r="V17" s="37" t="s">
        <v>51</v>
      </c>
      <c r="W17" s="37" t="s">
        <v>51</v>
      </c>
      <c r="X17" s="37" t="s">
        <v>51</v>
      </c>
      <c r="Y17" s="37" t="s">
        <v>51</v>
      </c>
      <c r="Z17" s="37"/>
      <c r="AA17" s="37"/>
      <c r="AB17" s="37" t="s">
        <v>51</v>
      </c>
      <c r="AC17" s="37" t="s">
        <v>51</v>
      </c>
      <c r="AD17" s="37" t="s">
        <v>51</v>
      </c>
      <c r="AE17" s="37" t="s">
        <v>51</v>
      </c>
      <c r="AF17" s="37" t="s">
        <v>51</v>
      </c>
      <c r="AG17" s="38"/>
      <c r="AH17" s="28">
        <f t="shared" ref="AH17" si="37">SUM(AI17:AK17)</f>
        <v>23</v>
      </c>
      <c r="AI17" s="72">
        <f>COUNTIF(B17:AF17,"T")</f>
        <v>8</v>
      </c>
      <c r="AJ17" s="76">
        <f>COUNTIF(B17:AF17,"P")</f>
        <v>15</v>
      </c>
      <c r="AK17" s="80">
        <f t="shared" ref="AK17" si="38">COUNTIF(B17:AG17,"U")</f>
        <v>0</v>
      </c>
      <c r="AL17" s="39"/>
    </row>
    <row r="18" spans="1:38" s="11" customFormat="1" ht="15" thickBot="1" x14ac:dyDescent="0.4">
      <c r="A18" s="4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40"/>
      <c r="M18" s="40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0"/>
      <c r="AH18" s="30"/>
      <c r="AI18" s="56"/>
      <c r="AJ18" s="59"/>
      <c r="AK18" s="51"/>
      <c r="AL18" s="42"/>
    </row>
    <row r="19" spans="1:38" x14ac:dyDescent="0.35">
      <c r="A19" s="31">
        <v>44562</v>
      </c>
      <c r="B19" s="48">
        <v>44562</v>
      </c>
      <c r="C19" s="20">
        <v>44563</v>
      </c>
      <c r="D19" s="20">
        <v>44564</v>
      </c>
      <c r="E19" s="20">
        <v>44565</v>
      </c>
      <c r="F19" s="20">
        <v>44566</v>
      </c>
      <c r="G19" s="20">
        <v>44567</v>
      </c>
      <c r="H19" s="20">
        <v>44568</v>
      </c>
      <c r="I19" s="20">
        <v>44569</v>
      </c>
      <c r="J19" s="20">
        <v>44570</v>
      </c>
      <c r="K19" s="20">
        <v>44571</v>
      </c>
      <c r="L19" s="20">
        <v>44572</v>
      </c>
      <c r="M19" s="20">
        <v>44573</v>
      </c>
      <c r="N19" s="20">
        <v>44574</v>
      </c>
      <c r="O19" s="20">
        <v>44575</v>
      </c>
      <c r="P19" s="20">
        <v>44576</v>
      </c>
      <c r="Q19" s="20">
        <v>44577</v>
      </c>
      <c r="R19" s="20">
        <v>44578</v>
      </c>
      <c r="S19" s="20">
        <v>44579</v>
      </c>
      <c r="T19" s="20">
        <v>44580</v>
      </c>
      <c r="U19" s="20">
        <v>44581</v>
      </c>
      <c r="V19" s="20">
        <v>44582</v>
      </c>
      <c r="W19" s="20">
        <v>44583</v>
      </c>
      <c r="X19" s="20">
        <v>44584</v>
      </c>
      <c r="Y19" s="20">
        <v>44585</v>
      </c>
      <c r="Z19" s="20">
        <v>44586</v>
      </c>
      <c r="AA19" s="20">
        <v>44587</v>
      </c>
      <c r="AB19" s="20">
        <v>44588</v>
      </c>
      <c r="AC19" s="20">
        <v>44589</v>
      </c>
      <c r="AD19" s="20">
        <v>44590</v>
      </c>
      <c r="AE19" s="20">
        <v>44591</v>
      </c>
      <c r="AF19" s="20">
        <v>44592</v>
      </c>
      <c r="AG19" s="21"/>
      <c r="AH19" s="22"/>
      <c r="AI19" s="70"/>
      <c r="AJ19" s="74"/>
      <c r="AK19" s="78"/>
      <c r="AL19" s="23"/>
    </row>
    <row r="20" spans="1:38" x14ac:dyDescent="0.35">
      <c r="A20" s="32"/>
      <c r="B20" s="49">
        <f>WEEKDAY(B19)</f>
        <v>7</v>
      </c>
      <c r="C20" s="24">
        <f t="shared" ref="C20:AF20" si="39">WEEKDAY(C19)</f>
        <v>1</v>
      </c>
      <c r="D20" s="24">
        <f t="shared" si="39"/>
        <v>2</v>
      </c>
      <c r="E20" s="24">
        <f t="shared" si="39"/>
        <v>3</v>
      </c>
      <c r="F20" s="24">
        <f t="shared" si="39"/>
        <v>4</v>
      </c>
      <c r="G20" s="24">
        <f t="shared" si="39"/>
        <v>5</v>
      </c>
      <c r="H20" s="24">
        <f t="shared" si="39"/>
        <v>6</v>
      </c>
      <c r="I20" s="24">
        <f t="shared" si="39"/>
        <v>7</v>
      </c>
      <c r="J20" s="24">
        <f t="shared" si="39"/>
        <v>1</v>
      </c>
      <c r="K20" s="24">
        <f t="shared" si="39"/>
        <v>2</v>
      </c>
      <c r="L20" s="24">
        <f t="shared" si="39"/>
        <v>3</v>
      </c>
      <c r="M20" s="24">
        <f t="shared" si="39"/>
        <v>4</v>
      </c>
      <c r="N20" s="24">
        <f t="shared" si="39"/>
        <v>5</v>
      </c>
      <c r="O20" s="24">
        <f t="shared" si="39"/>
        <v>6</v>
      </c>
      <c r="P20" s="24">
        <f t="shared" si="39"/>
        <v>7</v>
      </c>
      <c r="Q20" s="24">
        <f t="shared" si="39"/>
        <v>1</v>
      </c>
      <c r="R20" s="24">
        <f t="shared" si="39"/>
        <v>2</v>
      </c>
      <c r="S20" s="24">
        <f t="shared" si="39"/>
        <v>3</v>
      </c>
      <c r="T20" s="24">
        <f t="shared" si="39"/>
        <v>4</v>
      </c>
      <c r="U20" s="24">
        <f t="shared" si="39"/>
        <v>5</v>
      </c>
      <c r="V20" s="24">
        <f t="shared" si="39"/>
        <v>6</v>
      </c>
      <c r="W20" s="24">
        <f t="shared" si="39"/>
        <v>7</v>
      </c>
      <c r="X20" s="24">
        <f t="shared" si="39"/>
        <v>1</v>
      </c>
      <c r="Y20" s="24">
        <f t="shared" si="39"/>
        <v>2</v>
      </c>
      <c r="Z20" s="24">
        <f t="shared" si="39"/>
        <v>3</v>
      </c>
      <c r="AA20" s="24">
        <f t="shared" si="39"/>
        <v>4</v>
      </c>
      <c r="AB20" s="24">
        <f t="shared" si="39"/>
        <v>5</v>
      </c>
      <c r="AC20" s="24">
        <f t="shared" si="39"/>
        <v>6</v>
      </c>
      <c r="AD20" s="24">
        <f t="shared" si="39"/>
        <v>7</v>
      </c>
      <c r="AE20" s="24">
        <f t="shared" si="39"/>
        <v>1</v>
      </c>
      <c r="AF20" s="24">
        <f t="shared" si="39"/>
        <v>2</v>
      </c>
      <c r="AG20" s="25"/>
      <c r="AH20" s="26"/>
      <c r="AI20" s="71"/>
      <c r="AJ20" s="75"/>
      <c r="AK20" s="79"/>
      <c r="AL20" s="27"/>
    </row>
    <row r="21" spans="1:38" x14ac:dyDescent="0.35">
      <c r="A21" s="32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25"/>
      <c r="AH21" s="26"/>
      <c r="AI21" s="71"/>
      <c r="AJ21" s="75"/>
      <c r="AK21" s="79"/>
      <c r="AL21" s="27"/>
    </row>
    <row r="22" spans="1:38" s="11" customFormat="1" ht="15" thickBot="1" x14ac:dyDescent="0.4">
      <c r="A22" s="36"/>
      <c r="B22" s="37"/>
      <c r="C22" s="37"/>
      <c r="D22" s="37" t="s">
        <v>51</v>
      </c>
      <c r="E22" s="37" t="s">
        <v>51</v>
      </c>
      <c r="F22" s="37" t="s">
        <v>51</v>
      </c>
      <c r="G22" s="37" t="s">
        <v>51</v>
      </c>
      <c r="H22" s="37" t="s">
        <v>51</v>
      </c>
      <c r="I22" s="37"/>
      <c r="J22" s="37"/>
      <c r="K22" s="37" t="s">
        <v>51</v>
      </c>
      <c r="L22" s="37" t="s">
        <v>51</v>
      </c>
      <c r="M22" s="37" t="s">
        <v>51</v>
      </c>
      <c r="N22" s="37" t="s">
        <v>51</v>
      </c>
      <c r="O22" s="37" t="s">
        <v>51</v>
      </c>
      <c r="P22" s="37"/>
      <c r="Q22" s="37"/>
      <c r="R22" s="37" t="s">
        <v>51</v>
      </c>
      <c r="S22" s="37" t="s">
        <v>51</v>
      </c>
      <c r="T22" s="37" t="s">
        <v>51</v>
      </c>
      <c r="U22" s="37" t="s">
        <v>51</v>
      </c>
      <c r="V22" s="37" t="s">
        <v>51</v>
      </c>
      <c r="W22" s="37"/>
      <c r="X22" s="37"/>
      <c r="Y22" s="37" t="s">
        <v>51</v>
      </c>
      <c r="Z22" s="37" t="s">
        <v>51</v>
      </c>
      <c r="AA22" s="37" t="s">
        <v>51</v>
      </c>
      <c r="AB22" s="37" t="s">
        <v>51</v>
      </c>
      <c r="AC22" s="37" t="s">
        <v>51</v>
      </c>
      <c r="AD22" s="37"/>
      <c r="AE22" s="37"/>
      <c r="AF22" s="37" t="s">
        <v>51</v>
      </c>
      <c r="AG22" s="38"/>
      <c r="AH22" s="28">
        <f t="shared" ref="AH22:AH62" si="40">SUM(AI22:AK22)</f>
        <v>21</v>
      </c>
      <c r="AI22" s="72">
        <f>COUNTIF(B22:AF22,"T")</f>
        <v>0</v>
      </c>
      <c r="AJ22" s="76">
        <f>COUNTIF(B22:AF22,"P")</f>
        <v>21</v>
      </c>
      <c r="AK22" s="80">
        <f t="shared" ref="AK22" si="41">COUNTIF(B22:AG22,"U")</f>
        <v>0</v>
      </c>
      <c r="AL22" s="39"/>
    </row>
    <row r="23" spans="1:38" s="11" customFormat="1" ht="15" thickBot="1" x14ac:dyDescent="0.4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H23" s="30"/>
      <c r="AI23" s="8"/>
      <c r="AJ23" s="4"/>
      <c r="AK23" s="51"/>
      <c r="AL23" s="14"/>
    </row>
    <row r="24" spans="1:38" x14ac:dyDescent="0.35">
      <c r="A24" s="31">
        <v>44593</v>
      </c>
      <c r="B24" s="20">
        <v>44593</v>
      </c>
      <c r="C24" s="20">
        <v>44594</v>
      </c>
      <c r="D24" s="20">
        <v>44595</v>
      </c>
      <c r="E24" s="20">
        <v>44596</v>
      </c>
      <c r="F24" s="20">
        <v>44597</v>
      </c>
      <c r="G24" s="20">
        <v>44598</v>
      </c>
      <c r="H24" s="20">
        <v>44599</v>
      </c>
      <c r="I24" s="20">
        <v>44600</v>
      </c>
      <c r="J24" s="20">
        <v>44601</v>
      </c>
      <c r="K24" s="20">
        <v>44602</v>
      </c>
      <c r="L24" s="20">
        <v>44603</v>
      </c>
      <c r="M24" s="20">
        <v>44604</v>
      </c>
      <c r="N24" s="20">
        <v>44605</v>
      </c>
      <c r="O24" s="20">
        <v>44606</v>
      </c>
      <c r="P24" s="20">
        <v>44607</v>
      </c>
      <c r="Q24" s="20">
        <v>44608</v>
      </c>
      <c r="R24" s="20">
        <v>44609</v>
      </c>
      <c r="S24" s="20">
        <v>44610</v>
      </c>
      <c r="T24" s="20">
        <v>44611</v>
      </c>
      <c r="U24" s="20">
        <v>44612</v>
      </c>
      <c r="V24" s="20">
        <v>44613</v>
      </c>
      <c r="W24" s="20">
        <v>44614</v>
      </c>
      <c r="X24" s="20">
        <v>44615</v>
      </c>
      <c r="Y24" s="20">
        <v>44616</v>
      </c>
      <c r="Z24" s="20">
        <v>44617</v>
      </c>
      <c r="AA24" s="20">
        <v>44618</v>
      </c>
      <c r="AB24" s="20">
        <v>44619</v>
      </c>
      <c r="AC24" s="20">
        <v>44620</v>
      </c>
      <c r="AD24" s="20"/>
      <c r="AE24" s="20"/>
      <c r="AF24" s="20"/>
      <c r="AG24" s="21"/>
      <c r="AH24" s="22"/>
      <c r="AI24" s="70"/>
      <c r="AJ24" s="74"/>
      <c r="AK24" s="78"/>
      <c r="AL24" s="23"/>
    </row>
    <row r="25" spans="1:38" x14ac:dyDescent="0.35">
      <c r="A25" s="32"/>
      <c r="B25" s="24">
        <f>WEEKDAY(B24)</f>
        <v>3</v>
      </c>
      <c r="C25" s="24">
        <f t="shared" ref="C25:AC25" si="42">WEEKDAY(C24)</f>
        <v>4</v>
      </c>
      <c r="D25" s="24">
        <f t="shared" si="42"/>
        <v>5</v>
      </c>
      <c r="E25" s="24">
        <f t="shared" si="42"/>
        <v>6</v>
      </c>
      <c r="F25" s="24">
        <f t="shared" si="42"/>
        <v>7</v>
      </c>
      <c r="G25" s="24">
        <f t="shared" si="42"/>
        <v>1</v>
      </c>
      <c r="H25" s="24">
        <f t="shared" si="42"/>
        <v>2</v>
      </c>
      <c r="I25" s="24">
        <f t="shared" si="42"/>
        <v>3</v>
      </c>
      <c r="J25" s="24">
        <f t="shared" si="42"/>
        <v>4</v>
      </c>
      <c r="K25" s="24">
        <f t="shared" si="42"/>
        <v>5</v>
      </c>
      <c r="L25" s="24">
        <f t="shared" si="42"/>
        <v>6</v>
      </c>
      <c r="M25" s="24">
        <f t="shared" si="42"/>
        <v>7</v>
      </c>
      <c r="N25" s="24">
        <f t="shared" si="42"/>
        <v>1</v>
      </c>
      <c r="O25" s="24">
        <f t="shared" si="42"/>
        <v>2</v>
      </c>
      <c r="P25" s="24">
        <f t="shared" si="42"/>
        <v>3</v>
      </c>
      <c r="Q25" s="24">
        <f t="shared" si="42"/>
        <v>4</v>
      </c>
      <c r="R25" s="24">
        <f t="shared" si="42"/>
        <v>5</v>
      </c>
      <c r="S25" s="24">
        <f t="shared" si="42"/>
        <v>6</v>
      </c>
      <c r="T25" s="24">
        <f t="shared" si="42"/>
        <v>7</v>
      </c>
      <c r="U25" s="24">
        <f t="shared" si="42"/>
        <v>1</v>
      </c>
      <c r="V25" s="24">
        <f t="shared" si="42"/>
        <v>2</v>
      </c>
      <c r="W25" s="24">
        <f t="shared" si="42"/>
        <v>3</v>
      </c>
      <c r="X25" s="24">
        <f t="shared" si="42"/>
        <v>4</v>
      </c>
      <c r="Y25" s="24">
        <f t="shared" si="42"/>
        <v>5</v>
      </c>
      <c r="Z25" s="24">
        <f t="shared" si="42"/>
        <v>6</v>
      </c>
      <c r="AA25" s="24">
        <f t="shared" si="42"/>
        <v>7</v>
      </c>
      <c r="AB25" s="24">
        <f t="shared" si="42"/>
        <v>1</v>
      </c>
      <c r="AC25" s="24">
        <f t="shared" si="42"/>
        <v>2</v>
      </c>
      <c r="AD25" s="25"/>
      <c r="AE25" s="25"/>
      <c r="AF25" s="25"/>
      <c r="AG25" s="25"/>
      <c r="AH25" s="26"/>
      <c r="AI25" s="71"/>
      <c r="AJ25" s="75"/>
      <c r="AK25" s="79"/>
      <c r="AL25" s="27"/>
    </row>
    <row r="26" spans="1:38" x14ac:dyDescent="0.35">
      <c r="A26" s="32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25"/>
      <c r="AE26" s="25"/>
      <c r="AF26" s="25"/>
      <c r="AG26" s="25"/>
      <c r="AH26" s="26"/>
      <c r="AI26" s="71"/>
      <c r="AJ26" s="75"/>
      <c r="AK26" s="79"/>
      <c r="AL26" s="27"/>
    </row>
    <row r="27" spans="1:38" s="11" customFormat="1" ht="15" thickBot="1" x14ac:dyDescent="0.4">
      <c r="A27" s="36"/>
      <c r="B27" s="37" t="s">
        <v>51</v>
      </c>
      <c r="C27" s="37" t="s">
        <v>51</v>
      </c>
      <c r="D27" s="37" t="s">
        <v>51</v>
      </c>
      <c r="E27" s="37" t="s">
        <v>51</v>
      </c>
      <c r="F27" s="37"/>
      <c r="G27" s="37"/>
      <c r="H27" s="37" t="s">
        <v>51</v>
      </c>
      <c r="I27" s="37" t="s">
        <v>51</v>
      </c>
      <c r="J27" s="37" t="s">
        <v>51</v>
      </c>
      <c r="K27" s="37" t="s">
        <v>51</v>
      </c>
      <c r="L27" s="37" t="s">
        <v>51</v>
      </c>
      <c r="M27" s="37"/>
      <c r="N27" s="37"/>
      <c r="O27" s="37" t="s">
        <v>51</v>
      </c>
      <c r="P27" s="37" t="s">
        <v>51</v>
      </c>
      <c r="Q27" s="37" t="s">
        <v>51</v>
      </c>
      <c r="R27" s="37" t="s">
        <v>51</v>
      </c>
      <c r="S27" s="37" t="s">
        <v>51</v>
      </c>
      <c r="T27" s="37"/>
      <c r="U27" s="37"/>
      <c r="V27" s="37" t="s">
        <v>51</v>
      </c>
      <c r="W27" s="37" t="s">
        <v>51</v>
      </c>
      <c r="X27" s="37" t="s">
        <v>51</v>
      </c>
      <c r="Y27" s="37" t="s">
        <v>51</v>
      </c>
      <c r="Z27" s="37" t="s">
        <v>51</v>
      </c>
      <c r="AA27" s="37"/>
      <c r="AB27" s="37"/>
      <c r="AC27" s="37" t="s">
        <v>51</v>
      </c>
      <c r="AD27" s="38"/>
      <c r="AE27" s="38"/>
      <c r="AF27" s="38"/>
      <c r="AG27" s="38"/>
      <c r="AH27" s="28">
        <f t="shared" ref="AH27" si="43">SUM(AI27:AK27)</f>
        <v>20</v>
      </c>
      <c r="AI27" s="72">
        <f>COUNTIF(B27:AF27,"T")</f>
        <v>0</v>
      </c>
      <c r="AJ27" s="76">
        <f>COUNTIF(B27:AF27,"P")</f>
        <v>20</v>
      </c>
      <c r="AK27" s="80">
        <f t="shared" ref="AK27:AK57" si="44">COUNTIF(B27:AG27,"U")</f>
        <v>0</v>
      </c>
      <c r="AL27" s="39"/>
    </row>
    <row r="28" spans="1:38" s="11" customFormat="1" ht="15" thickBot="1" x14ac:dyDescent="0.4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H28" s="30"/>
      <c r="AI28" s="8"/>
      <c r="AJ28" s="4"/>
      <c r="AK28" s="51"/>
      <c r="AL28" s="14"/>
    </row>
    <row r="29" spans="1:38" x14ac:dyDescent="0.35">
      <c r="A29" s="31">
        <v>44621</v>
      </c>
      <c r="B29" s="20">
        <v>44621</v>
      </c>
      <c r="C29" s="20">
        <v>44622</v>
      </c>
      <c r="D29" s="20">
        <v>44623</v>
      </c>
      <c r="E29" s="20">
        <v>44624</v>
      </c>
      <c r="F29" s="20">
        <v>44625</v>
      </c>
      <c r="G29" s="20">
        <v>44626</v>
      </c>
      <c r="H29" s="20">
        <v>44627</v>
      </c>
      <c r="I29" s="20">
        <v>44628</v>
      </c>
      <c r="J29" s="20">
        <v>44629</v>
      </c>
      <c r="K29" s="20">
        <v>44630</v>
      </c>
      <c r="L29" s="20">
        <v>44631</v>
      </c>
      <c r="M29" s="20">
        <v>44632</v>
      </c>
      <c r="N29" s="20">
        <v>44633</v>
      </c>
      <c r="O29" s="20">
        <v>44634</v>
      </c>
      <c r="P29" s="20">
        <v>44635</v>
      </c>
      <c r="Q29" s="20">
        <v>44636</v>
      </c>
      <c r="R29" s="20">
        <v>44637</v>
      </c>
      <c r="S29" s="20">
        <v>44638</v>
      </c>
      <c r="T29" s="20">
        <v>44639</v>
      </c>
      <c r="U29" s="20">
        <v>44640</v>
      </c>
      <c r="V29" s="20">
        <v>44641</v>
      </c>
      <c r="W29" s="20">
        <v>44642</v>
      </c>
      <c r="X29" s="20">
        <v>44643</v>
      </c>
      <c r="Y29" s="20">
        <v>44644</v>
      </c>
      <c r="Z29" s="20">
        <v>44645</v>
      </c>
      <c r="AA29" s="20">
        <v>44646</v>
      </c>
      <c r="AB29" s="20">
        <v>44647</v>
      </c>
      <c r="AC29" s="20">
        <v>44648</v>
      </c>
      <c r="AD29" s="20">
        <v>44649</v>
      </c>
      <c r="AE29" s="20">
        <v>44650</v>
      </c>
      <c r="AF29" s="20">
        <v>44651</v>
      </c>
      <c r="AG29" s="21"/>
      <c r="AH29" s="22"/>
      <c r="AI29" s="70"/>
      <c r="AJ29" s="74"/>
      <c r="AK29" s="78"/>
      <c r="AL29" s="23"/>
    </row>
    <row r="30" spans="1:38" x14ac:dyDescent="0.35">
      <c r="A30" s="32"/>
      <c r="B30" s="24">
        <f>WEEKDAY(B29)</f>
        <v>3</v>
      </c>
      <c r="C30" s="24">
        <f t="shared" ref="C30:AF30" si="45">WEEKDAY(C29)</f>
        <v>4</v>
      </c>
      <c r="D30" s="24">
        <f t="shared" si="45"/>
        <v>5</v>
      </c>
      <c r="E30" s="24">
        <f t="shared" si="45"/>
        <v>6</v>
      </c>
      <c r="F30" s="24">
        <f t="shared" si="45"/>
        <v>7</v>
      </c>
      <c r="G30" s="24">
        <f t="shared" si="45"/>
        <v>1</v>
      </c>
      <c r="H30" s="24">
        <f t="shared" si="45"/>
        <v>2</v>
      </c>
      <c r="I30" s="24">
        <f t="shared" si="45"/>
        <v>3</v>
      </c>
      <c r="J30" s="24">
        <f t="shared" si="45"/>
        <v>4</v>
      </c>
      <c r="K30" s="24">
        <f t="shared" si="45"/>
        <v>5</v>
      </c>
      <c r="L30" s="24">
        <f t="shared" si="45"/>
        <v>6</v>
      </c>
      <c r="M30" s="24">
        <f t="shared" si="45"/>
        <v>7</v>
      </c>
      <c r="N30" s="24">
        <f t="shared" si="45"/>
        <v>1</v>
      </c>
      <c r="O30" s="24">
        <f t="shared" si="45"/>
        <v>2</v>
      </c>
      <c r="P30" s="24">
        <f t="shared" si="45"/>
        <v>3</v>
      </c>
      <c r="Q30" s="24">
        <f t="shared" si="45"/>
        <v>4</v>
      </c>
      <c r="R30" s="24">
        <f t="shared" si="45"/>
        <v>5</v>
      </c>
      <c r="S30" s="24">
        <f t="shared" si="45"/>
        <v>6</v>
      </c>
      <c r="T30" s="24">
        <f t="shared" si="45"/>
        <v>7</v>
      </c>
      <c r="U30" s="24">
        <f t="shared" si="45"/>
        <v>1</v>
      </c>
      <c r="V30" s="24">
        <f t="shared" si="45"/>
        <v>2</v>
      </c>
      <c r="W30" s="24">
        <f t="shared" si="45"/>
        <v>3</v>
      </c>
      <c r="X30" s="24">
        <f t="shared" si="45"/>
        <v>4</v>
      </c>
      <c r="Y30" s="24">
        <f t="shared" si="45"/>
        <v>5</v>
      </c>
      <c r="Z30" s="24">
        <f t="shared" si="45"/>
        <v>6</v>
      </c>
      <c r="AA30" s="24">
        <f t="shared" si="45"/>
        <v>7</v>
      </c>
      <c r="AB30" s="24">
        <f t="shared" si="45"/>
        <v>1</v>
      </c>
      <c r="AC30" s="24">
        <f t="shared" si="45"/>
        <v>2</v>
      </c>
      <c r="AD30" s="24">
        <f t="shared" si="45"/>
        <v>3</v>
      </c>
      <c r="AE30" s="24">
        <f t="shared" si="45"/>
        <v>4</v>
      </c>
      <c r="AF30" s="24">
        <f t="shared" si="45"/>
        <v>5</v>
      </c>
      <c r="AG30" s="25"/>
      <c r="AH30" s="26"/>
      <c r="AI30" s="71"/>
      <c r="AJ30" s="75"/>
      <c r="AK30" s="79"/>
      <c r="AL30" s="27"/>
    </row>
    <row r="31" spans="1:38" x14ac:dyDescent="0.35">
      <c r="A31" s="32"/>
      <c r="B31" s="87" t="s">
        <v>4</v>
      </c>
      <c r="C31" s="87"/>
      <c r="D31" s="87"/>
      <c r="E31" s="87"/>
      <c r="F31" s="50"/>
      <c r="G31" s="25"/>
      <c r="H31" s="89" t="s">
        <v>25</v>
      </c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51"/>
      <c r="AA31" s="51"/>
      <c r="AB31" s="51"/>
      <c r="AC31" s="51"/>
      <c r="AD31" s="51"/>
      <c r="AE31" s="51"/>
      <c r="AF31" s="51"/>
      <c r="AG31" s="25"/>
      <c r="AH31" s="26"/>
      <c r="AI31" s="71"/>
      <c r="AJ31" s="75"/>
      <c r="AK31" s="79"/>
      <c r="AL31" s="27"/>
    </row>
    <row r="32" spans="1:38" s="11" customFormat="1" ht="15" thickBot="1" x14ac:dyDescent="0.4">
      <c r="A32" s="36"/>
      <c r="B32" s="37" t="s">
        <v>51</v>
      </c>
      <c r="C32" s="37" t="s">
        <v>51</v>
      </c>
      <c r="D32" s="37" t="s">
        <v>51</v>
      </c>
      <c r="E32" s="37" t="s">
        <v>51</v>
      </c>
      <c r="F32" s="52"/>
      <c r="G32" s="38"/>
      <c r="H32" s="28" t="s">
        <v>50</v>
      </c>
      <c r="I32" s="28" t="s">
        <v>50</v>
      </c>
      <c r="J32" s="28" t="s">
        <v>50</v>
      </c>
      <c r="K32" s="28" t="s">
        <v>50</v>
      </c>
      <c r="L32" s="28" t="s">
        <v>50</v>
      </c>
      <c r="M32" s="37"/>
      <c r="N32" s="37"/>
      <c r="O32" s="28" t="s">
        <v>50</v>
      </c>
      <c r="P32" s="28" t="s">
        <v>50</v>
      </c>
      <c r="Q32" s="28" t="s">
        <v>50</v>
      </c>
      <c r="R32" s="28" t="s">
        <v>50</v>
      </c>
      <c r="S32" s="28" t="s">
        <v>50</v>
      </c>
      <c r="T32" s="37"/>
      <c r="U32" s="37"/>
      <c r="V32" s="28" t="s">
        <v>50</v>
      </c>
      <c r="W32" s="28" t="s">
        <v>50</v>
      </c>
      <c r="X32" s="28" t="s">
        <v>50</v>
      </c>
      <c r="Y32" s="28" t="s">
        <v>50</v>
      </c>
      <c r="Z32" s="28" t="s">
        <v>95</v>
      </c>
      <c r="AA32" s="28"/>
      <c r="AB32" s="28"/>
      <c r="AC32" s="28" t="s">
        <v>95</v>
      </c>
      <c r="AD32" s="28" t="s">
        <v>95</v>
      </c>
      <c r="AE32" s="28" t="s">
        <v>95</v>
      </c>
      <c r="AF32" s="28" t="s">
        <v>95</v>
      </c>
      <c r="AG32" s="38"/>
      <c r="AH32" s="28">
        <f t="shared" si="40"/>
        <v>23</v>
      </c>
      <c r="AI32" s="72">
        <f>COUNTIF(B32:AF32,"T")</f>
        <v>14</v>
      </c>
      <c r="AJ32" s="76">
        <f>COUNTIF(B32:AF32,"P")</f>
        <v>4</v>
      </c>
      <c r="AK32" s="80">
        <f t="shared" ref="AK32" si="46">COUNTIF(B32:AG32,"U")</f>
        <v>5</v>
      </c>
      <c r="AL32" s="39"/>
    </row>
    <row r="33" spans="1:38" s="11" customFormat="1" ht="15" thickBot="1" x14ac:dyDescent="0.4">
      <c r="B33" s="9"/>
      <c r="C33" s="9"/>
      <c r="D33" s="9"/>
      <c r="E33" s="9"/>
      <c r="F33" s="6"/>
      <c r="H33" s="5"/>
      <c r="I33" s="5"/>
      <c r="J33" s="5"/>
      <c r="K33" s="5"/>
      <c r="L33" s="5"/>
      <c r="M33" s="9"/>
      <c r="N33" s="9"/>
      <c r="O33" s="5"/>
      <c r="P33" s="5"/>
      <c r="Q33" s="5"/>
      <c r="R33" s="5"/>
      <c r="S33" s="5"/>
      <c r="T33" s="9"/>
      <c r="U33" s="9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H33" s="30"/>
      <c r="AI33" s="8"/>
      <c r="AJ33" s="4"/>
      <c r="AK33" s="51"/>
      <c r="AL33" s="14"/>
    </row>
    <row r="34" spans="1:38" x14ac:dyDescent="0.35">
      <c r="A34" s="31">
        <v>44652</v>
      </c>
      <c r="B34" s="54">
        <v>44652</v>
      </c>
      <c r="C34" s="20">
        <v>44653</v>
      </c>
      <c r="D34" s="20">
        <v>44654</v>
      </c>
      <c r="E34" s="20">
        <v>44655</v>
      </c>
      <c r="F34" s="20">
        <v>44656</v>
      </c>
      <c r="G34" s="20">
        <v>44657</v>
      </c>
      <c r="H34" s="20">
        <v>44658</v>
      </c>
      <c r="I34" s="20">
        <v>44659</v>
      </c>
      <c r="J34" s="20">
        <v>44660</v>
      </c>
      <c r="K34" s="20">
        <v>44661</v>
      </c>
      <c r="L34" s="20">
        <v>44662</v>
      </c>
      <c r="M34" s="20">
        <v>44663</v>
      </c>
      <c r="N34" s="20">
        <v>44664</v>
      </c>
      <c r="O34" s="20">
        <v>44665</v>
      </c>
      <c r="P34" s="48">
        <v>44666</v>
      </c>
      <c r="Q34" s="20">
        <v>44667</v>
      </c>
      <c r="R34" s="20">
        <v>44668</v>
      </c>
      <c r="S34" s="48">
        <v>44669</v>
      </c>
      <c r="T34" s="20">
        <v>44670</v>
      </c>
      <c r="U34" s="20">
        <v>44671</v>
      </c>
      <c r="V34" s="20">
        <v>44672</v>
      </c>
      <c r="W34" s="20">
        <v>44673</v>
      </c>
      <c r="X34" s="20">
        <v>44674</v>
      </c>
      <c r="Y34" s="20">
        <v>44675</v>
      </c>
      <c r="Z34" s="20">
        <v>44676</v>
      </c>
      <c r="AA34" s="20">
        <v>44677</v>
      </c>
      <c r="AB34" s="20">
        <v>44678</v>
      </c>
      <c r="AC34" s="20">
        <v>44679</v>
      </c>
      <c r="AD34" s="20">
        <v>44680</v>
      </c>
      <c r="AE34" s="20">
        <v>44681</v>
      </c>
      <c r="AF34" s="21"/>
      <c r="AG34" s="21"/>
      <c r="AH34" s="22"/>
      <c r="AI34" s="70"/>
      <c r="AJ34" s="74"/>
      <c r="AK34" s="78"/>
      <c r="AL34" s="23"/>
    </row>
    <row r="35" spans="1:38" x14ac:dyDescent="0.35">
      <c r="A35" s="32"/>
      <c r="B35" s="55">
        <f>WEEKDAY(B34)</f>
        <v>6</v>
      </c>
      <c r="C35" s="24">
        <f t="shared" ref="C35:AE35" si="47">WEEKDAY(C34)</f>
        <v>7</v>
      </c>
      <c r="D35" s="24">
        <f t="shared" si="47"/>
        <v>1</v>
      </c>
      <c r="E35" s="24">
        <f t="shared" si="47"/>
        <v>2</v>
      </c>
      <c r="F35" s="24">
        <f t="shared" si="47"/>
        <v>3</v>
      </c>
      <c r="G35" s="24">
        <f t="shared" si="47"/>
        <v>4</v>
      </c>
      <c r="H35" s="24">
        <f t="shared" si="47"/>
        <v>5</v>
      </c>
      <c r="I35" s="24">
        <f t="shared" si="47"/>
        <v>6</v>
      </c>
      <c r="J35" s="24">
        <f t="shared" si="47"/>
        <v>7</v>
      </c>
      <c r="K35" s="24">
        <f t="shared" si="47"/>
        <v>1</v>
      </c>
      <c r="L35" s="24">
        <f t="shared" si="47"/>
        <v>2</v>
      </c>
      <c r="M35" s="24">
        <f t="shared" si="47"/>
        <v>3</v>
      </c>
      <c r="N35" s="24">
        <f t="shared" si="47"/>
        <v>4</v>
      </c>
      <c r="O35" s="24">
        <f t="shared" si="47"/>
        <v>5</v>
      </c>
      <c r="P35" s="49">
        <f t="shared" si="47"/>
        <v>6</v>
      </c>
      <c r="Q35" s="24">
        <f t="shared" si="47"/>
        <v>7</v>
      </c>
      <c r="R35" s="24">
        <f t="shared" si="47"/>
        <v>1</v>
      </c>
      <c r="S35" s="49">
        <f t="shared" si="47"/>
        <v>2</v>
      </c>
      <c r="T35" s="24">
        <f t="shared" si="47"/>
        <v>3</v>
      </c>
      <c r="U35" s="24">
        <f t="shared" si="47"/>
        <v>4</v>
      </c>
      <c r="V35" s="24">
        <f t="shared" si="47"/>
        <v>5</v>
      </c>
      <c r="W35" s="24">
        <f t="shared" si="47"/>
        <v>6</v>
      </c>
      <c r="X35" s="24">
        <f t="shared" si="47"/>
        <v>7</v>
      </c>
      <c r="Y35" s="24">
        <f t="shared" si="47"/>
        <v>1</v>
      </c>
      <c r="Z35" s="24">
        <f t="shared" si="47"/>
        <v>2</v>
      </c>
      <c r="AA35" s="24">
        <f t="shared" si="47"/>
        <v>3</v>
      </c>
      <c r="AB35" s="24">
        <f t="shared" si="47"/>
        <v>4</v>
      </c>
      <c r="AC35" s="24">
        <f t="shared" si="47"/>
        <v>5</v>
      </c>
      <c r="AD35" s="24">
        <f t="shared" si="47"/>
        <v>6</v>
      </c>
      <c r="AE35" s="24">
        <f t="shared" si="47"/>
        <v>7</v>
      </c>
      <c r="AF35" s="25"/>
      <c r="AG35" s="25"/>
      <c r="AH35" s="26"/>
      <c r="AI35" s="71"/>
      <c r="AJ35" s="75"/>
      <c r="AK35" s="79"/>
      <c r="AL35" s="27"/>
    </row>
    <row r="36" spans="1:38" x14ac:dyDescent="0.35">
      <c r="A36" s="32"/>
      <c r="B36" s="85" t="s">
        <v>28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30"/>
      <c r="Q36" s="30"/>
      <c r="R36" s="25"/>
      <c r="S36" s="25"/>
      <c r="T36" s="89" t="s">
        <v>31</v>
      </c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25"/>
      <c r="AG36" s="25"/>
      <c r="AH36" s="26"/>
      <c r="AI36" s="71"/>
      <c r="AJ36" s="75"/>
      <c r="AK36" s="79"/>
      <c r="AL36" s="27"/>
    </row>
    <row r="37" spans="1:38" s="11" customFormat="1" ht="15" thickBot="1" x14ac:dyDescent="0.4">
      <c r="A37" s="36"/>
      <c r="B37" s="37" t="s">
        <v>95</v>
      </c>
      <c r="C37" s="37"/>
      <c r="D37" s="37"/>
      <c r="E37" s="37" t="s">
        <v>95</v>
      </c>
      <c r="F37" s="37" t="s">
        <v>95</v>
      </c>
      <c r="G37" s="37" t="s">
        <v>95</v>
      </c>
      <c r="H37" s="37" t="s">
        <v>95</v>
      </c>
      <c r="I37" s="37" t="s">
        <v>95</v>
      </c>
      <c r="J37" s="37"/>
      <c r="K37" s="37"/>
      <c r="L37" s="37" t="s">
        <v>95</v>
      </c>
      <c r="M37" s="37" t="s">
        <v>95</v>
      </c>
      <c r="N37" s="37" t="s">
        <v>95</v>
      </c>
      <c r="O37" s="37" t="s">
        <v>95</v>
      </c>
      <c r="P37" s="37"/>
      <c r="Q37" s="28"/>
      <c r="R37" s="38"/>
      <c r="S37" s="38"/>
      <c r="T37" s="28" t="s">
        <v>50</v>
      </c>
      <c r="U37" s="28" t="s">
        <v>50</v>
      </c>
      <c r="V37" s="28" t="s">
        <v>50</v>
      </c>
      <c r="W37" s="28" t="s">
        <v>50</v>
      </c>
      <c r="X37" s="37"/>
      <c r="Y37" s="37"/>
      <c r="Z37" s="28" t="s">
        <v>50</v>
      </c>
      <c r="AA37" s="28" t="s">
        <v>50</v>
      </c>
      <c r="AB37" s="28" t="s">
        <v>50</v>
      </c>
      <c r="AC37" s="28" t="s">
        <v>50</v>
      </c>
      <c r="AD37" s="28" t="s">
        <v>50</v>
      </c>
      <c r="AE37" s="37"/>
      <c r="AF37" s="38"/>
      <c r="AG37" s="38"/>
      <c r="AH37" s="28">
        <f t="shared" ref="AH37" si="48">SUM(AI37:AK37)</f>
        <v>19</v>
      </c>
      <c r="AI37" s="72">
        <f>COUNTIF(B37:AF37,"T")</f>
        <v>9</v>
      </c>
      <c r="AJ37" s="76">
        <f>COUNTIF(B37:AF37,"P")</f>
        <v>0</v>
      </c>
      <c r="AK37" s="80">
        <f t="shared" si="44"/>
        <v>10</v>
      </c>
      <c r="AL37" s="39"/>
    </row>
    <row r="38" spans="1:38" s="11" customFormat="1" ht="15" thickBot="1" x14ac:dyDescent="0.4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5"/>
      <c r="T38" s="5"/>
      <c r="U38" s="5"/>
      <c r="V38" s="5"/>
      <c r="W38" s="5"/>
      <c r="X38" s="9"/>
      <c r="Y38" s="9"/>
      <c r="Z38" s="5"/>
      <c r="AA38" s="5"/>
      <c r="AB38" s="5"/>
      <c r="AC38" s="5"/>
      <c r="AD38" s="5"/>
      <c r="AE38" s="9"/>
      <c r="AH38" s="30"/>
      <c r="AI38" s="8"/>
      <c r="AJ38" s="4"/>
      <c r="AK38" s="51"/>
      <c r="AL38" s="14"/>
    </row>
    <row r="39" spans="1:38" x14ac:dyDescent="0.35">
      <c r="A39" s="31">
        <v>44682</v>
      </c>
      <c r="B39" s="20">
        <v>44682</v>
      </c>
      <c r="C39" s="20">
        <v>44683</v>
      </c>
      <c r="D39" s="20">
        <v>44684</v>
      </c>
      <c r="E39" s="20">
        <v>44685</v>
      </c>
      <c r="F39" s="20">
        <v>44686</v>
      </c>
      <c r="G39" s="20">
        <v>44687</v>
      </c>
      <c r="H39" s="20">
        <v>44688</v>
      </c>
      <c r="I39" s="20">
        <v>44689</v>
      </c>
      <c r="J39" s="20">
        <v>44690</v>
      </c>
      <c r="K39" s="20">
        <v>44691</v>
      </c>
      <c r="L39" s="20">
        <v>44692</v>
      </c>
      <c r="M39" s="20">
        <v>44693</v>
      </c>
      <c r="N39" s="20">
        <v>44694</v>
      </c>
      <c r="O39" s="20">
        <v>44695</v>
      </c>
      <c r="P39" s="20">
        <v>44696</v>
      </c>
      <c r="Q39" s="20">
        <v>44697</v>
      </c>
      <c r="R39" s="20">
        <v>44698</v>
      </c>
      <c r="S39" s="20">
        <v>44699</v>
      </c>
      <c r="T39" s="20">
        <v>44700</v>
      </c>
      <c r="U39" s="20">
        <v>44701</v>
      </c>
      <c r="V39" s="20">
        <v>44702</v>
      </c>
      <c r="W39" s="20">
        <v>44703</v>
      </c>
      <c r="X39" s="20">
        <v>44704</v>
      </c>
      <c r="Y39" s="20">
        <v>44705</v>
      </c>
      <c r="Z39" s="20">
        <v>44706</v>
      </c>
      <c r="AA39" s="48">
        <v>44707</v>
      </c>
      <c r="AB39" s="20">
        <v>44708</v>
      </c>
      <c r="AC39" s="20">
        <v>44709</v>
      </c>
      <c r="AD39" s="20">
        <v>44710</v>
      </c>
      <c r="AE39" s="20">
        <v>44711</v>
      </c>
      <c r="AF39" s="20">
        <v>44712</v>
      </c>
      <c r="AG39" s="21"/>
      <c r="AH39" s="22"/>
      <c r="AI39" s="70"/>
      <c r="AJ39" s="74"/>
      <c r="AK39" s="78"/>
      <c r="AL39" s="23"/>
    </row>
    <row r="40" spans="1:38" x14ac:dyDescent="0.35">
      <c r="A40" s="32"/>
      <c r="B40" s="24">
        <f>WEEKDAY(B39)</f>
        <v>1</v>
      </c>
      <c r="C40" s="24">
        <f t="shared" ref="C40:AF40" si="49">WEEKDAY(C39)</f>
        <v>2</v>
      </c>
      <c r="D40" s="24">
        <f t="shared" si="49"/>
        <v>3</v>
      </c>
      <c r="E40" s="24">
        <f t="shared" si="49"/>
        <v>4</v>
      </c>
      <c r="F40" s="24">
        <f t="shared" si="49"/>
        <v>5</v>
      </c>
      <c r="G40" s="24">
        <f t="shared" si="49"/>
        <v>6</v>
      </c>
      <c r="H40" s="24">
        <f t="shared" si="49"/>
        <v>7</v>
      </c>
      <c r="I40" s="24">
        <f t="shared" si="49"/>
        <v>1</v>
      </c>
      <c r="J40" s="24">
        <f t="shared" si="49"/>
        <v>2</v>
      </c>
      <c r="K40" s="24">
        <f t="shared" si="49"/>
        <v>3</v>
      </c>
      <c r="L40" s="24">
        <f t="shared" si="49"/>
        <v>4</v>
      </c>
      <c r="M40" s="24">
        <f t="shared" si="49"/>
        <v>5</v>
      </c>
      <c r="N40" s="24">
        <f t="shared" si="49"/>
        <v>6</v>
      </c>
      <c r="O40" s="24">
        <f t="shared" si="49"/>
        <v>7</v>
      </c>
      <c r="P40" s="24">
        <f t="shared" si="49"/>
        <v>1</v>
      </c>
      <c r="Q40" s="24">
        <f t="shared" si="49"/>
        <v>2</v>
      </c>
      <c r="R40" s="24">
        <f t="shared" si="49"/>
        <v>3</v>
      </c>
      <c r="S40" s="24">
        <f t="shared" si="49"/>
        <v>4</v>
      </c>
      <c r="T40" s="24">
        <f t="shared" si="49"/>
        <v>5</v>
      </c>
      <c r="U40" s="24">
        <f t="shared" si="49"/>
        <v>6</v>
      </c>
      <c r="V40" s="24">
        <f t="shared" si="49"/>
        <v>7</v>
      </c>
      <c r="W40" s="24">
        <f t="shared" si="49"/>
        <v>1</v>
      </c>
      <c r="X40" s="24">
        <f t="shared" si="49"/>
        <v>2</v>
      </c>
      <c r="Y40" s="24">
        <f t="shared" si="49"/>
        <v>3</v>
      </c>
      <c r="Z40" s="24">
        <f t="shared" si="49"/>
        <v>4</v>
      </c>
      <c r="AA40" s="49">
        <f t="shared" si="49"/>
        <v>5</v>
      </c>
      <c r="AB40" s="24">
        <f t="shared" si="49"/>
        <v>6</v>
      </c>
      <c r="AC40" s="24">
        <f t="shared" si="49"/>
        <v>7</v>
      </c>
      <c r="AD40" s="24">
        <f t="shared" si="49"/>
        <v>1</v>
      </c>
      <c r="AE40" s="24">
        <f t="shared" si="49"/>
        <v>2</v>
      </c>
      <c r="AF40" s="24">
        <f t="shared" si="49"/>
        <v>3</v>
      </c>
      <c r="AG40" s="25"/>
      <c r="AH40" s="26"/>
      <c r="AI40" s="71"/>
      <c r="AJ40" s="75"/>
      <c r="AK40" s="79"/>
      <c r="AL40" s="27"/>
    </row>
    <row r="41" spans="1:38" x14ac:dyDescent="0.35">
      <c r="A41" s="32"/>
      <c r="B41" s="56"/>
      <c r="C41" s="56"/>
      <c r="D41" s="56"/>
      <c r="E41" s="56"/>
      <c r="F41" s="56"/>
      <c r="G41" s="56"/>
      <c r="H41" s="56"/>
      <c r="I41" s="57"/>
      <c r="J41" s="57"/>
      <c r="K41" s="57"/>
      <c r="L41" s="57"/>
      <c r="M41" s="57"/>
      <c r="N41" s="57"/>
      <c r="O41" s="40"/>
      <c r="P41" s="25"/>
      <c r="Q41" s="84" t="s">
        <v>26</v>
      </c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25"/>
      <c r="AH41" s="26"/>
      <c r="AI41" s="71"/>
      <c r="AJ41" s="75"/>
      <c r="AK41" s="79"/>
      <c r="AL41" s="27"/>
    </row>
    <row r="42" spans="1:38" s="11" customFormat="1" ht="15" thickBot="1" x14ac:dyDescent="0.4">
      <c r="A42" s="36"/>
      <c r="B42" s="28"/>
      <c r="C42" s="28" t="s">
        <v>50</v>
      </c>
      <c r="D42" s="28" t="s">
        <v>50</v>
      </c>
      <c r="E42" s="28" t="s">
        <v>50</v>
      </c>
      <c r="F42" s="28" t="s">
        <v>50</v>
      </c>
      <c r="G42" s="28" t="s">
        <v>50</v>
      </c>
      <c r="H42" s="28"/>
      <c r="I42" s="38"/>
      <c r="J42" s="28" t="s">
        <v>50</v>
      </c>
      <c r="K42" s="28" t="s">
        <v>50</v>
      </c>
      <c r="L42" s="28" t="s">
        <v>50</v>
      </c>
      <c r="M42" s="28" t="s">
        <v>50</v>
      </c>
      <c r="N42" s="28" t="s">
        <v>50</v>
      </c>
      <c r="O42" s="38"/>
      <c r="P42" s="38"/>
      <c r="Q42" s="37" t="s">
        <v>51</v>
      </c>
      <c r="R42" s="37" t="s">
        <v>51</v>
      </c>
      <c r="S42" s="37" t="s">
        <v>51</v>
      </c>
      <c r="T42" s="37" t="s">
        <v>51</v>
      </c>
      <c r="U42" s="37" t="s">
        <v>51</v>
      </c>
      <c r="V42" s="37"/>
      <c r="W42" s="37"/>
      <c r="X42" s="37" t="s">
        <v>51</v>
      </c>
      <c r="Y42" s="37" t="s">
        <v>51</v>
      </c>
      <c r="Z42" s="37" t="s">
        <v>51</v>
      </c>
      <c r="AA42" s="37"/>
      <c r="AB42" s="37" t="s">
        <v>51</v>
      </c>
      <c r="AC42" s="37"/>
      <c r="AD42" s="37"/>
      <c r="AE42" s="37" t="s">
        <v>51</v>
      </c>
      <c r="AF42" s="37" t="s">
        <v>51</v>
      </c>
      <c r="AG42" s="38"/>
      <c r="AH42" s="28">
        <f t="shared" si="40"/>
        <v>21</v>
      </c>
      <c r="AI42" s="72">
        <f>COUNTIF(B42:AF42,"T")</f>
        <v>10</v>
      </c>
      <c r="AJ42" s="76">
        <f>COUNTIF(B42:AF42,"P")</f>
        <v>11</v>
      </c>
      <c r="AK42" s="80">
        <f t="shared" ref="AK42:AK62" si="50">COUNTIF(B42:AG42,"U")</f>
        <v>0</v>
      </c>
      <c r="AL42" s="39"/>
    </row>
    <row r="43" spans="1:38" s="11" customFormat="1" ht="15" thickBot="1" x14ac:dyDescent="0.4">
      <c r="B43" s="5"/>
      <c r="C43" s="5"/>
      <c r="D43" s="5"/>
      <c r="E43" s="5"/>
      <c r="F43" s="5"/>
      <c r="G43" s="5"/>
      <c r="H43" s="5"/>
      <c r="J43" s="5"/>
      <c r="K43" s="5"/>
      <c r="L43" s="5"/>
      <c r="M43" s="5"/>
      <c r="N43" s="5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H43" s="30"/>
      <c r="AI43" s="8"/>
      <c r="AJ43" s="4"/>
      <c r="AK43" s="51"/>
      <c r="AL43" s="14"/>
    </row>
    <row r="44" spans="1:38" x14ac:dyDescent="0.35">
      <c r="A44" s="31">
        <v>44713</v>
      </c>
      <c r="B44" s="20">
        <v>44713</v>
      </c>
      <c r="C44" s="20">
        <v>44714</v>
      </c>
      <c r="D44" s="20">
        <v>44715</v>
      </c>
      <c r="E44" s="20">
        <v>44716</v>
      </c>
      <c r="F44" s="20">
        <v>44717</v>
      </c>
      <c r="G44" s="48">
        <v>44718</v>
      </c>
      <c r="H44" s="20">
        <v>44719</v>
      </c>
      <c r="I44" s="20">
        <v>44720</v>
      </c>
      <c r="J44" s="20">
        <v>44721</v>
      </c>
      <c r="K44" s="20">
        <v>44722</v>
      </c>
      <c r="L44" s="20">
        <v>44723</v>
      </c>
      <c r="M44" s="20">
        <v>44724</v>
      </c>
      <c r="N44" s="20">
        <v>44725</v>
      </c>
      <c r="O44" s="20">
        <v>44726</v>
      </c>
      <c r="P44" s="20">
        <v>44727</v>
      </c>
      <c r="Q44" s="20">
        <v>44728</v>
      </c>
      <c r="R44" s="20">
        <v>44729</v>
      </c>
      <c r="S44" s="20">
        <v>44730</v>
      </c>
      <c r="T44" s="20">
        <v>44731</v>
      </c>
      <c r="U44" s="20">
        <v>44732</v>
      </c>
      <c r="V44" s="20">
        <v>44733</v>
      </c>
      <c r="W44" s="20">
        <v>44734</v>
      </c>
      <c r="X44" s="20">
        <v>44735</v>
      </c>
      <c r="Y44" s="20">
        <v>44736</v>
      </c>
      <c r="Z44" s="20">
        <v>44737</v>
      </c>
      <c r="AA44" s="20">
        <v>44738</v>
      </c>
      <c r="AB44" s="20">
        <v>44739</v>
      </c>
      <c r="AC44" s="20">
        <v>44740</v>
      </c>
      <c r="AD44" s="20">
        <v>44741</v>
      </c>
      <c r="AE44" s="20">
        <v>44742</v>
      </c>
      <c r="AF44" s="21"/>
      <c r="AG44" s="21"/>
      <c r="AH44" s="22"/>
      <c r="AI44" s="70"/>
      <c r="AJ44" s="74"/>
      <c r="AK44" s="78"/>
      <c r="AL44" s="23"/>
    </row>
    <row r="45" spans="1:38" x14ac:dyDescent="0.35">
      <c r="A45" s="32"/>
      <c r="B45" s="24">
        <f>WEEKDAY(B44)</f>
        <v>4</v>
      </c>
      <c r="C45" s="24">
        <f t="shared" ref="C45:AE45" si="51">WEEKDAY(C44)</f>
        <v>5</v>
      </c>
      <c r="D45" s="24">
        <f t="shared" si="51"/>
        <v>6</v>
      </c>
      <c r="E45" s="24">
        <f t="shared" si="51"/>
        <v>7</v>
      </c>
      <c r="F45" s="24">
        <f t="shared" si="51"/>
        <v>1</v>
      </c>
      <c r="G45" s="49">
        <f t="shared" si="51"/>
        <v>2</v>
      </c>
      <c r="H45" s="24">
        <f t="shared" si="51"/>
        <v>3</v>
      </c>
      <c r="I45" s="24">
        <f t="shared" si="51"/>
        <v>4</v>
      </c>
      <c r="J45" s="24">
        <f t="shared" si="51"/>
        <v>5</v>
      </c>
      <c r="K45" s="24">
        <f t="shared" si="51"/>
        <v>6</v>
      </c>
      <c r="L45" s="24">
        <f t="shared" si="51"/>
        <v>7</v>
      </c>
      <c r="M45" s="24">
        <f t="shared" si="51"/>
        <v>1</v>
      </c>
      <c r="N45" s="24">
        <f t="shared" si="51"/>
        <v>2</v>
      </c>
      <c r="O45" s="24">
        <f t="shared" si="51"/>
        <v>3</v>
      </c>
      <c r="P45" s="24">
        <f t="shared" si="51"/>
        <v>4</v>
      </c>
      <c r="Q45" s="24">
        <f t="shared" si="51"/>
        <v>5</v>
      </c>
      <c r="R45" s="24">
        <f t="shared" si="51"/>
        <v>6</v>
      </c>
      <c r="S45" s="24">
        <f t="shared" si="51"/>
        <v>7</v>
      </c>
      <c r="T45" s="24">
        <f t="shared" si="51"/>
        <v>1</v>
      </c>
      <c r="U45" s="24">
        <f t="shared" si="51"/>
        <v>2</v>
      </c>
      <c r="V45" s="24">
        <f t="shared" si="51"/>
        <v>3</v>
      </c>
      <c r="W45" s="24">
        <f t="shared" si="51"/>
        <v>4</v>
      </c>
      <c r="X45" s="24">
        <f t="shared" si="51"/>
        <v>5</v>
      </c>
      <c r="Y45" s="24">
        <f t="shared" si="51"/>
        <v>6</v>
      </c>
      <c r="Z45" s="24">
        <f t="shared" si="51"/>
        <v>7</v>
      </c>
      <c r="AA45" s="24">
        <f t="shared" si="51"/>
        <v>1</v>
      </c>
      <c r="AB45" s="24">
        <f t="shared" si="51"/>
        <v>2</v>
      </c>
      <c r="AC45" s="24">
        <f t="shared" si="51"/>
        <v>3</v>
      </c>
      <c r="AD45" s="24">
        <f t="shared" si="51"/>
        <v>4</v>
      </c>
      <c r="AE45" s="24">
        <f t="shared" si="51"/>
        <v>5</v>
      </c>
      <c r="AF45" s="25"/>
      <c r="AG45" s="25"/>
      <c r="AH45" s="26"/>
      <c r="AI45" s="71"/>
      <c r="AJ45" s="75"/>
      <c r="AK45" s="79"/>
      <c r="AL45" s="27"/>
    </row>
    <row r="46" spans="1:38" x14ac:dyDescent="0.35">
      <c r="A46" s="32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9"/>
      <c r="U46" s="59"/>
      <c r="V46" s="59"/>
      <c r="W46" s="59"/>
      <c r="X46" s="59"/>
      <c r="Y46" s="59"/>
      <c r="Z46" s="30"/>
      <c r="AA46" s="30"/>
      <c r="AB46" s="56" t="s">
        <v>5</v>
      </c>
      <c r="AC46" s="56"/>
      <c r="AD46" s="56"/>
      <c r="AE46" s="56"/>
      <c r="AF46" s="25"/>
      <c r="AG46" s="25"/>
      <c r="AH46" s="26"/>
      <c r="AI46" s="71"/>
      <c r="AJ46" s="75"/>
      <c r="AK46" s="79"/>
      <c r="AL46" s="27"/>
    </row>
    <row r="47" spans="1:38" s="11" customFormat="1" ht="15" thickBot="1" x14ac:dyDescent="0.4">
      <c r="A47" s="36"/>
      <c r="B47" s="37" t="s">
        <v>51</v>
      </c>
      <c r="C47" s="37" t="s">
        <v>51</v>
      </c>
      <c r="D47" s="37" t="s">
        <v>51</v>
      </c>
      <c r="E47" s="37"/>
      <c r="F47" s="37"/>
      <c r="G47" s="38"/>
      <c r="H47" s="37" t="s">
        <v>51</v>
      </c>
      <c r="I47" s="37" t="s">
        <v>51</v>
      </c>
      <c r="J47" s="37" t="s">
        <v>51</v>
      </c>
      <c r="K47" s="37" t="s">
        <v>51</v>
      </c>
      <c r="L47" s="37"/>
      <c r="M47" s="38"/>
      <c r="N47" s="37" t="s">
        <v>51</v>
      </c>
      <c r="O47" s="37" t="s">
        <v>51</v>
      </c>
      <c r="P47" s="37" t="s">
        <v>51</v>
      </c>
      <c r="Q47" s="37" t="s">
        <v>51</v>
      </c>
      <c r="R47" s="37" t="s">
        <v>51</v>
      </c>
      <c r="S47" s="38"/>
      <c r="T47" s="28"/>
      <c r="U47" s="37" t="s">
        <v>51</v>
      </c>
      <c r="V47" s="37" t="s">
        <v>51</v>
      </c>
      <c r="W47" s="37" t="s">
        <v>51</v>
      </c>
      <c r="X47" s="37" t="s">
        <v>51</v>
      </c>
      <c r="Y47" s="37" t="s">
        <v>51</v>
      </c>
      <c r="Z47" s="28"/>
      <c r="AA47" s="28"/>
      <c r="AB47" s="37" t="s">
        <v>50</v>
      </c>
      <c r="AC47" s="37" t="s">
        <v>50</v>
      </c>
      <c r="AD47" s="37" t="s">
        <v>50</v>
      </c>
      <c r="AE47" s="37" t="s">
        <v>50</v>
      </c>
      <c r="AF47" s="38"/>
      <c r="AG47" s="38"/>
      <c r="AH47" s="28">
        <f t="shared" ref="AH47" si="52">SUM(AI47:AK47)</f>
        <v>21</v>
      </c>
      <c r="AI47" s="72">
        <f>COUNTIF(B47:AF47,"T")</f>
        <v>4</v>
      </c>
      <c r="AJ47" s="76">
        <f>COUNTIF(B47:AF47,"P")</f>
        <v>17</v>
      </c>
      <c r="AK47" s="80">
        <f t="shared" si="44"/>
        <v>0</v>
      </c>
      <c r="AL47" s="39"/>
    </row>
    <row r="48" spans="1:38" s="11" customFormat="1" ht="15" thickBot="1" x14ac:dyDescent="0.4">
      <c r="B48" s="9"/>
      <c r="C48" s="9"/>
      <c r="D48" s="9"/>
      <c r="E48" s="9"/>
      <c r="F48" s="9"/>
      <c r="H48" s="9"/>
      <c r="I48" s="9"/>
      <c r="J48" s="9"/>
      <c r="K48" s="9"/>
      <c r="L48" s="9"/>
      <c r="N48" s="9"/>
      <c r="O48" s="9"/>
      <c r="P48" s="9"/>
      <c r="Q48" s="9"/>
      <c r="R48" s="9"/>
      <c r="T48" s="5"/>
      <c r="U48" s="9"/>
      <c r="V48" s="9"/>
      <c r="W48" s="9"/>
      <c r="X48" s="9"/>
      <c r="Y48" s="9"/>
      <c r="Z48" s="5"/>
      <c r="AA48" s="5"/>
      <c r="AB48" s="9"/>
      <c r="AC48" s="9"/>
      <c r="AD48" s="9"/>
      <c r="AE48" s="9"/>
      <c r="AH48" s="30"/>
      <c r="AI48" s="8"/>
      <c r="AJ48" s="4"/>
      <c r="AK48" s="51"/>
      <c r="AL48" s="14"/>
    </row>
    <row r="49" spans="1:38" x14ac:dyDescent="0.35">
      <c r="A49" s="31">
        <v>44743</v>
      </c>
      <c r="B49" s="20">
        <v>44743</v>
      </c>
      <c r="C49" s="20">
        <v>44744</v>
      </c>
      <c r="D49" s="20">
        <v>44745</v>
      </c>
      <c r="E49" s="20">
        <v>44746</v>
      </c>
      <c r="F49" s="20">
        <v>44747</v>
      </c>
      <c r="G49" s="20">
        <v>44748</v>
      </c>
      <c r="H49" s="20">
        <v>44749</v>
      </c>
      <c r="I49" s="20">
        <v>44750</v>
      </c>
      <c r="J49" s="20">
        <v>44751</v>
      </c>
      <c r="K49" s="20">
        <v>44752</v>
      </c>
      <c r="L49" s="20">
        <v>44753</v>
      </c>
      <c r="M49" s="20">
        <v>44754</v>
      </c>
      <c r="N49" s="20">
        <v>44755</v>
      </c>
      <c r="O49" s="20">
        <v>44756</v>
      </c>
      <c r="P49" s="20">
        <v>44757</v>
      </c>
      <c r="Q49" s="20">
        <v>44758</v>
      </c>
      <c r="R49" s="20">
        <v>44759</v>
      </c>
      <c r="S49" s="20">
        <v>44760</v>
      </c>
      <c r="T49" s="20">
        <v>44761</v>
      </c>
      <c r="U49" s="20">
        <v>44762</v>
      </c>
      <c r="V49" s="20">
        <v>44763</v>
      </c>
      <c r="W49" s="20">
        <v>44764</v>
      </c>
      <c r="X49" s="20">
        <v>44765</v>
      </c>
      <c r="Y49" s="20">
        <v>44766</v>
      </c>
      <c r="Z49" s="20">
        <v>44767</v>
      </c>
      <c r="AA49" s="20">
        <v>44768</v>
      </c>
      <c r="AB49" s="20">
        <v>44769</v>
      </c>
      <c r="AC49" s="20">
        <v>44770</v>
      </c>
      <c r="AD49" s="20">
        <v>44771</v>
      </c>
      <c r="AE49" s="20">
        <v>44772</v>
      </c>
      <c r="AF49" s="20">
        <v>44773</v>
      </c>
      <c r="AG49" s="21"/>
      <c r="AH49" s="22"/>
      <c r="AI49" s="70"/>
      <c r="AJ49" s="74"/>
      <c r="AK49" s="78"/>
      <c r="AL49" s="23"/>
    </row>
    <row r="50" spans="1:38" x14ac:dyDescent="0.35">
      <c r="A50" s="32"/>
      <c r="B50" s="24">
        <f>WEEKDAY(B49)</f>
        <v>6</v>
      </c>
      <c r="C50" s="24">
        <f t="shared" ref="C50:AF50" si="53">WEEKDAY(C49)</f>
        <v>7</v>
      </c>
      <c r="D50" s="24">
        <f t="shared" si="53"/>
        <v>1</v>
      </c>
      <c r="E50" s="24">
        <f t="shared" si="53"/>
        <v>2</v>
      </c>
      <c r="F50" s="24">
        <f t="shared" si="53"/>
        <v>3</v>
      </c>
      <c r="G50" s="24">
        <f t="shared" si="53"/>
        <v>4</v>
      </c>
      <c r="H50" s="24">
        <f t="shared" si="53"/>
        <v>5</v>
      </c>
      <c r="I50" s="24">
        <f t="shared" si="53"/>
        <v>6</v>
      </c>
      <c r="J50" s="24">
        <f t="shared" si="53"/>
        <v>7</v>
      </c>
      <c r="K50" s="24">
        <f t="shared" si="53"/>
        <v>1</v>
      </c>
      <c r="L50" s="24">
        <f t="shared" si="53"/>
        <v>2</v>
      </c>
      <c r="M50" s="24">
        <f t="shared" si="53"/>
        <v>3</v>
      </c>
      <c r="N50" s="24">
        <f t="shared" si="53"/>
        <v>4</v>
      </c>
      <c r="O50" s="24">
        <f t="shared" si="53"/>
        <v>5</v>
      </c>
      <c r="P50" s="24">
        <f t="shared" si="53"/>
        <v>6</v>
      </c>
      <c r="Q50" s="24">
        <f t="shared" si="53"/>
        <v>7</v>
      </c>
      <c r="R50" s="24">
        <f t="shared" si="53"/>
        <v>1</v>
      </c>
      <c r="S50" s="24">
        <f t="shared" si="53"/>
        <v>2</v>
      </c>
      <c r="T50" s="24">
        <f t="shared" si="53"/>
        <v>3</v>
      </c>
      <c r="U50" s="24">
        <f t="shared" si="53"/>
        <v>4</v>
      </c>
      <c r="V50" s="24">
        <f t="shared" si="53"/>
        <v>5</v>
      </c>
      <c r="W50" s="24">
        <f t="shared" si="53"/>
        <v>6</v>
      </c>
      <c r="X50" s="24">
        <f t="shared" si="53"/>
        <v>7</v>
      </c>
      <c r="Y50" s="24">
        <f t="shared" si="53"/>
        <v>1</v>
      </c>
      <c r="Z50" s="24">
        <f t="shared" si="53"/>
        <v>2</v>
      </c>
      <c r="AA50" s="24">
        <f t="shared" si="53"/>
        <v>3</v>
      </c>
      <c r="AB50" s="24">
        <f t="shared" si="53"/>
        <v>4</v>
      </c>
      <c r="AC50" s="24">
        <f t="shared" si="53"/>
        <v>5</v>
      </c>
      <c r="AD50" s="24">
        <f t="shared" si="53"/>
        <v>6</v>
      </c>
      <c r="AE50" s="24">
        <f t="shared" si="53"/>
        <v>7</v>
      </c>
      <c r="AF50" s="24">
        <f t="shared" si="53"/>
        <v>1</v>
      </c>
      <c r="AG50" s="25"/>
      <c r="AH50" s="26"/>
      <c r="AI50" s="71"/>
      <c r="AJ50" s="75"/>
      <c r="AK50" s="79"/>
      <c r="AL50" s="27"/>
    </row>
    <row r="51" spans="1:38" x14ac:dyDescent="0.35">
      <c r="A51" s="32"/>
      <c r="B51" s="89" t="s">
        <v>30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30"/>
      <c r="Y51" s="25"/>
      <c r="Z51" s="58"/>
      <c r="AA51" s="58"/>
      <c r="AB51" s="58"/>
      <c r="AC51" s="58"/>
      <c r="AD51" s="58"/>
      <c r="AE51" s="58"/>
      <c r="AF51" s="58"/>
      <c r="AG51" s="25"/>
      <c r="AH51" s="26"/>
      <c r="AI51" s="71"/>
      <c r="AJ51" s="75"/>
      <c r="AK51" s="79"/>
      <c r="AL51" s="27"/>
    </row>
    <row r="52" spans="1:38" s="11" customFormat="1" ht="15" thickBot="1" x14ac:dyDescent="0.4">
      <c r="A52" s="36"/>
      <c r="B52" s="37" t="s">
        <v>50</v>
      </c>
      <c r="C52" s="37"/>
      <c r="D52" s="37"/>
      <c r="E52" s="37" t="s">
        <v>50</v>
      </c>
      <c r="F52" s="37" t="s">
        <v>50</v>
      </c>
      <c r="G52" s="37" t="s">
        <v>50</v>
      </c>
      <c r="H52" s="37" t="s">
        <v>50</v>
      </c>
      <c r="I52" s="37" t="s">
        <v>50</v>
      </c>
      <c r="J52" s="37"/>
      <c r="K52" s="37"/>
      <c r="L52" s="37" t="s">
        <v>50</v>
      </c>
      <c r="M52" s="37" t="s">
        <v>50</v>
      </c>
      <c r="N52" s="37" t="s">
        <v>50</v>
      </c>
      <c r="O52" s="37" t="s">
        <v>50</v>
      </c>
      <c r="P52" s="37" t="s">
        <v>50</v>
      </c>
      <c r="Q52" s="37"/>
      <c r="R52" s="37"/>
      <c r="S52" s="37" t="s">
        <v>50</v>
      </c>
      <c r="T52" s="37" t="s">
        <v>50</v>
      </c>
      <c r="U52" s="37" t="s">
        <v>50</v>
      </c>
      <c r="V52" s="37" t="s">
        <v>50</v>
      </c>
      <c r="W52" s="37" t="s">
        <v>50</v>
      </c>
      <c r="X52" s="28"/>
      <c r="Y52" s="38"/>
      <c r="Z52" s="37" t="s">
        <v>51</v>
      </c>
      <c r="AA52" s="37" t="s">
        <v>51</v>
      </c>
      <c r="AB52" s="37" t="s">
        <v>51</v>
      </c>
      <c r="AC52" s="37" t="s">
        <v>51</v>
      </c>
      <c r="AD52" s="37" t="s">
        <v>51</v>
      </c>
      <c r="AE52" s="38"/>
      <c r="AF52" s="38"/>
      <c r="AG52" s="38"/>
      <c r="AH52" s="28">
        <f t="shared" si="40"/>
        <v>21</v>
      </c>
      <c r="AI52" s="72">
        <f>COUNTIF(B52:AF52,"T")</f>
        <v>16</v>
      </c>
      <c r="AJ52" s="76">
        <f>COUNTIF(B52:AF52,"P")</f>
        <v>5</v>
      </c>
      <c r="AK52" s="80">
        <f t="shared" si="50"/>
        <v>0</v>
      </c>
      <c r="AL52" s="39"/>
    </row>
    <row r="53" spans="1:38" s="11" customFormat="1" ht="15" thickBot="1" x14ac:dyDescent="0.4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5"/>
      <c r="Z53" s="9"/>
      <c r="AA53" s="9"/>
      <c r="AB53" s="9"/>
      <c r="AC53" s="9"/>
      <c r="AD53" s="9"/>
      <c r="AH53" s="30"/>
      <c r="AI53" s="8"/>
      <c r="AJ53" s="4"/>
      <c r="AK53" s="51"/>
      <c r="AL53" s="14"/>
    </row>
    <row r="54" spans="1:38" x14ac:dyDescent="0.35">
      <c r="A54" s="31">
        <v>44774</v>
      </c>
      <c r="B54" s="20">
        <v>44774</v>
      </c>
      <c r="C54" s="20">
        <v>44775</v>
      </c>
      <c r="D54" s="20">
        <v>44776</v>
      </c>
      <c r="E54" s="20">
        <v>44777</v>
      </c>
      <c r="F54" s="20">
        <v>44778</v>
      </c>
      <c r="G54" s="20">
        <v>44779</v>
      </c>
      <c r="H54" s="20">
        <v>44780</v>
      </c>
      <c r="I54" s="20">
        <v>44781</v>
      </c>
      <c r="J54" s="20">
        <v>44782</v>
      </c>
      <c r="K54" s="20">
        <v>44783</v>
      </c>
      <c r="L54" s="20">
        <v>44784</v>
      </c>
      <c r="M54" s="20">
        <v>44785</v>
      </c>
      <c r="N54" s="20">
        <v>44786</v>
      </c>
      <c r="O54" s="20">
        <v>44787</v>
      </c>
      <c r="P54" s="20">
        <v>44788</v>
      </c>
      <c r="Q54" s="20">
        <v>44789</v>
      </c>
      <c r="R54" s="20">
        <v>44790</v>
      </c>
      <c r="S54" s="20">
        <v>44791</v>
      </c>
      <c r="T54" s="20">
        <v>44792</v>
      </c>
      <c r="U54" s="20">
        <v>44793</v>
      </c>
      <c r="V54" s="20">
        <v>44794</v>
      </c>
      <c r="W54" s="20">
        <v>44795</v>
      </c>
      <c r="X54" s="20">
        <v>44796</v>
      </c>
      <c r="Y54" s="20">
        <v>44797</v>
      </c>
      <c r="Z54" s="20">
        <v>44798</v>
      </c>
      <c r="AA54" s="20">
        <v>44799</v>
      </c>
      <c r="AB54" s="20">
        <v>44800</v>
      </c>
      <c r="AC54" s="20">
        <v>44801</v>
      </c>
      <c r="AD54" s="20">
        <v>44802</v>
      </c>
      <c r="AE54" s="20">
        <v>44803</v>
      </c>
      <c r="AF54" s="20">
        <v>44804</v>
      </c>
      <c r="AG54" s="21"/>
      <c r="AH54" s="22"/>
      <c r="AI54" s="70"/>
      <c r="AJ54" s="74"/>
      <c r="AK54" s="78"/>
      <c r="AL54" s="23"/>
    </row>
    <row r="55" spans="1:38" x14ac:dyDescent="0.35">
      <c r="A55" s="32"/>
      <c r="B55" s="24">
        <f>WEEKDAY(B54)</f>
        <v>2</v>
      </c>
      <c r="C55" s="24">
        <f t="shared" ref="C55:AF55" si="54">WEEKDAY(C54)</f>
        <v>3</v>
      </c>
      <c r="D55" s="24">
        <f t="shared" si="54"/>
        <v>4</v>
      </c>
      <c r="E55" s="24">
        <f t="shared" si="54"/>
        <v>5</v>
      </c>
      <c r="F55" s="24">
        <f t="shared" si="54"/>
        <v>6</v>
      </c>
      <c r="G55" s="24">
        <f t="shared" si="54"/>
        <v>7</v>
      </c>
      <c r="H55" s="24">
        <f t="shared" si="54"/>
        <v>1</v>
      </c>
      <c r="I55" s="24">
        <f t="shared" si="54"/>
        <v>2</v>
      </c>
      <c r="J55" s="24">
        <f t="shared" si="54"/>
        <v>3</v>
      </c>
      <c r="K55" s="24">
        <f t="shared" si="54"/>
        <v>4</v>
      </c>
      <c r="L55" s="24">
        <f t="shared" si="54"/>
        <v>5</v>
      </c>
      <c r="M55" s="24">
        <f t="shared" si="54"/>
        <v>6</v>
      </c>
      <c r="N55" s="24">
        <f t="shared" si="54"/>
        <v>7</v>
      </c>
      <c r="O55" s="24">
        <f t="shared" si="54"/>
        <v>1</v>
      </c>
      <c r="P55" s="24">
        <f t="shared" si="54"/>
        <v>2</v>
      </c>
      <c r="Q55" s="24">
        <f t="shared" si="54"/>
        <v>3</v>
      </c>
      <c r="R55" s="24">
        <f t="shared" si="54"/>
        <v>4</v>
      </c>
      <c r="S55" s="24">
        <f t="shared" si="54"/>
        <v>5</v>
      </c>
      <c r="T55" s="24">
        <f t="shared" si="54"/>
        <v>6</v>
      </c>
      <c r="U55" s="24">
        <f t="shared" si="54"/>
        <v>7</v>
      </c>
      <c r="V55" s="24">
        <f t="shared" si="54"/>
        <v>1</v>
      </c>
      <c r="W55" s="24">
        <f t="shared" si="54"/>
        <v>2</v>
      </c>
      <c r="X55" s="24">
        <f t="shared" si="54"/>
        <v>3</v>
      </c>
      <c r="Y55" s="24">
        <f t="shared" si="54"/>
        <v>4</v>
      </c>
      <c r="Z55" s="24">
        <f t="shared" si="54"/>
        <v>5</v>
      </c>
      <c r="AA55" s="24">
        <f t="shared" si="54"/>
        <v>6</v>
      </c>
      <c r="AB55" s="24">
        <f t="shared" si="54"/>
        <v>7</v>
      </c>
      <c r="AC55" s="24">
        <f t="shared" si="54"/>
        <v>1</v>
      </c>
      <c r="AD55" s="24">
        <f t="shared" si="54"/>
        <v>2</v>
      </c>
      <c r="AE55" s="24">
        <f t="shared" si="54"/>
        <v>3</v>
      </c>
      <c r="AF55" s="24">
        <f t="shared" si="54"/>
        <v>4</v>
      </c>
      <c r="AG55" s="25"/>
      <c r="AH55" s="26"/>
      <c r="AI55" s="71"/>
      <c r="AJ55" s="75"/>
      <c r="AK55" s="79"/>
      <c r="AL55" s="27"/>
    </row>
    <row r="56" spans="1:38" x14ac:dyDescent="0.35">
      <c r="A56" s="32"/>
      <c r="B56" s="84" t="s">
        <v>27</v>
      </c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30"/>
      <c r="AC56" s="30"/>
      <c r="AD56" s="85"/>
      <c r="AE56" s="85"/>
      <c r="AF56" s="85"/>
      <c r="AG56" s="25"/>
      <c r="AH56" s="26"/>
      <c r="AI56" s="71"/>
      <c r="AJ56" s="75"/>
      <c r="AK56" s="79"/>
      <c r="AL56" s="27"/>
    </row>
    <row r="57" spans="1:38" s="11" customFormat="1" ht="15" thickBot="1" x14ac:dyDescent="0.4">
      <c r="A57" s="36"/>
      <c r="B57" s="37" t="s">
        <v>51</v>
      </c>
      <c r="C57" s="37" t="s">
        <v>51</v>
      </c>
      <c r="D57" s="37" t="s">
        <v>51</v>
      </c>
      <c r="E57" s="37" t="s">
        <v>51</v>
      </c>
      <c r="F57" s="37" t="s">
        <v>51</v>
      </c>
      <c r="G57" s="37"/>
      <c r="H57" s="37"/>
      <c r="I57" s="37" t="s">
        <v>51</v>
      </c>
      <c r="J57" s="37" t="s">
        <v>51</v>
      </c>
      <c r="K57" s="37" t="s">
        <v>51</v>
      </c>
      <c r="L57" s="37" t="s">
        <v>51</v>
      </c>
      <c r="M57" s="37" t="s">
        <v>51</v>
      </c>
      <c r="N57" s="37"/>
      <c r="O57" s="37"/>
      <c r="P57" s="37" t="s">
        <v>51</v>
      </c>
      <c r="Q57" s="37" t="s">
        <v>51</v>
      </c>
      <c r="R57" s="37" t="s">
        <v>51</v>
      </c>
      <c r="S57" s="37" t="s">
        <v>51</v>
      </c>
      <c r="T57" s="37" t="s">
        <v>51</v>
      </c>
      <c r="U57" s="37"/>
      <c r="V57" s="37"/>
      <c r="W57" s="37" t="s">
        <v>51</v>
      </c>
      <c r="X57" s="37" t="s">
        <v>51</v>
      </c>
      <c r="Y57" s="37" t="s">
        <v>51</v>
      </c>
      <c r="Z57" s="37" t="s">
        <v>51</v>
      </c>
      <c r="AA57" s="37" t="s">
        <v>51</v>
      </c>
      <c r="AB57" s="28"/>
      <c r="AC57" s="28"/>
      <c r="AD57" s="37" t="s">
        <v>95</v>
      </c>
      <c r="AE57" s="37" t="s">
        <v>95</v>
      </c>
      <c r="AF57" s="37" t="s">
        <v>95</v>
      </c>
      <c r="AG57" s="38"/>
      <c r="AH57" s="28">
        <f t="shared" ref="AH57" si="55">SUM(AI57:AK57)</f>
        <v>23</v>
      </c>
      <c r="AI57" s="72">
        <f>COUNTIF(B57:AF57,"T")</f>
        <v>0</v>
      </c>
      <c r="AJ57" s="76">
        <f>COUNTIF(B57:AF57,"P")</f>
        <v>20</v>
      </c>
      <c r="AK57" s="80">
        <f t="shared" si="44"/>
        <v>3</v>
      </c>
      <c r="AL57" s="39"/>
    </row>
    <row r="58" spans="1:38" s="11" customFormat="1" ht="15" thickBot="1" x14ac:dyDescent="0.4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5"/>
      <c r="AC58" s="5"/>
      <c r="AD58" s="9"/>
      <c r="AE58" s="9"/>
      <c r="AF58" s="9"/>
      <c r="AH58" s="30"/>
      <c r="AI58" s="8"/>
      <c r="AJ58" s="4"/>
      <c r="AK58" s="51"/>
      <c r="AL58" s="14"/>
    </row>
    <row r="59" spans="1:38" x14ac:dyDescent="0.35">
      <c r="A59" s="31">
        <v>44805</v>
      </c>
      <c r="B59" s="20">
        <v>44805</v>
      </c>
      <c r="C59" s="20">
        <v>44806</v>
      </c>
      <c r="D59" s="20">
        <v>44807</v>
      </c>
      <c r="E59" s="20">
        <v>44808</v>
      </c>
      <c r="F59" s="20">
        <v>44809</v>
      </c>
      <c r="G59" s="20">
        <v>44810</v>
      </c>
      <c r="H59" s="20">
        <v>44811</v>
      </c>
      <c r="I59" s="20">
        <v>44812</v>
      </c>
      <c r="J59" s="20">
        <v>44813</v>
      </c>
      <c r="K59" s="20">
        <v>44814</v>
      </c>
      <c r="L59" s="20">
        <v>44815</v>
      </c>
      <c r="M59" s="20">
        <v>44816</v>
      </c>
      <c r="N59" s="20">
        <v>44817</v>
      </c>
      <c r="O59" s="20">
        <v>44818</v>
      </c>
      <c r="P59" s="20">
        <v>44819</v>
      </c>
      <c r="Q59" s="20">
        <v>44820</v>
      </c>
      <c r="R59" s="20">
        <v>44821</v>
      </c>
      <c r="S59" s="20">
        <v>44822</v>
      </c>
      <c r="T59" s="20">
        <v>44823</v>
      </c>
      <c r="U59" s="20">
        <v>44824</v>
      </c>
      <c r="V59" s="20">
        <v>44825</v>
      </c>
      <c r="W59" s="20">
        <v>44826</v>
      </c>
      <c r="X59" s="20">
        <v>44827</v>
      </c>
      <c r="Y59" s="20">
        <v>44828</v>
      </c>
      <c r="Z59" s="20">
        <v>44829</v>
      </c>
      <c r="AA59" s="20">
        <v>44830</v>
      </c>
      <c r="AB59" s="20">
        <v>44831</v>
      </c>
      <c r="AC59" s="20">
        <v>44832</v>
      </c>
      <c r="AD59" s="20">
        <v>44833</v>
      </c>
      <c r="AE59" s="20">
        <v>44834</v>
      </c>
      <c r="AF59" s="21"/>
      <c r="AG59" s="21"/>
      <c r="AH59" s="22"/>
      <c r="AI59" s="70"/>
      <c r="AJ59" s="74"/>
      <c r="AK59" s="78"/>
      <c r="AL59" s="23"/>
    </row>
    <row r="60" spans="1:38" x14ac:dyDescent="0.35">
      <c r="A60" s="32"/>
      <c r="B60" s="24">
        <f>WEEKDAY(B59)</f>
        <v>5</v>
      </c>
      <c r="C60" s="24">
        <f t="shared" ref="C60:AE60" si="56">WEEKDAY(C59)</f>
        <v>6</v>
      </c>
      <c r="D60" s="24">
        <f t="shared" si="56"/>
        <v>7</v>
      </c>
      <c r="E60" s="24">
        <f t="shared" si="56"/>
        <v>1</v>
      </c>
      <c r="F60" s="24">
        <f t="shared" si="56"/>
        <v>2</v>
      </c>
      <c r="G60" s="24">
        <f t="shared" si="56"/>
        <v>3</v>
      </c>
      <c r="H60" s="24">
        <f t="shared" si="56"/>
        <v>4</v>
      </c>
      <c r="I60" s="24">
        <f t="shared" si="56"/>
        <v>5</v>
      </c>
      <c r="J60" s="24">
        <f t="shared" si="56"/>
        <v>6</v>
      </c>
      <c r="K60" s="24">
        <f t="shared" si="56"/>
        <v>7</v>
      </c>
      <c r="L60" s="24">
        <f t="shared" si="56"/>
        <v>1</v>
      </c>
      <c r="M60" s="24">
        <f t="shared" si="56"/>
        <v>2</v>
      </c>
      <c r="N60" s="24">
        <f t="shared" si="56"/>
        <v>3</v>
      </c>
      <c r="O60" s="24">
        <f t="shared" si="56"/>
        <v>4</v>
      </c>
      <c r="P60" s="24">
        <f t="shared" si="56"/>
        <v>5</v>
      </c>
      <c r="Q60" s="24">
        <f t="shared" si="56"/>
        <v>6</v>
      </c>
      <c r="R60" s="24">
        <f t="shared" si="56"/>
        <v>7</v>
      </c>
      <c r="S60" s="24">
        <f t="shared" si="56"/>
        <v>1</v>
      </c>
      <c r="T60" s="24">
        <f t="shared" si="56"/>
        <v>2</v>
      </c>
      <c r="U60" s="24">
        <f t="shared" si="56"/>
        <v>3</v>
      </c>
      <c r="V60" s="24">
        <f t="shared" si="56"/>
        <v>4</v>
      </c>
      <c r="W60" s="24">
        <f t="shared" si="56"/>
        <v>5</v>
      </c>
      <c r="X60" s="24">
        <f t="shared" si="56"/>
        <v>6</v>
      </c>
      <c r="Y60" s="24">
        <f t="shared" si="56"/>
        <v>7</v>
      </c>
      <c r="Z60" s="24">
        <f t="shared" si="56"/>
        <v>1</v>
      </c>
      <c r="AA60" s="24">
        <f t="shared" si="56"/>
        <v>2</v>
      </c>
      <c r="AB60" s="24">
        <f t="shared" si="56"/>
        <v>3</v>
      </c>
      <c r="AC60" s="24">
        <f t="shared" si="56"/>
        <v>4</v>
      </c>
      <c r="AD60" s="24">
        <f t="shared" si="56"/>
        <v>5</v>
      </c>
      <c r="AE60" s="24">
        <f t="shared" si="56"/>
        <v>6</v>
      </c>
      <c r="AF60" s="25"/>
      <c r="AG60" s="25"/>
      <c r="AH60" s="26"/>
      <c r="AI60" s="71"/>
      <c r="AJ60" s="75"/>
      <c r="AK60" s="79"/>
      <c r="AL60" s="27"/>
    </row>
    <row r="61" spans="1:38" x14ac:dyDescent="0.35">
      <c r="A61" s="32"/>
      <c r="B61" s="85" t="s">
        <v>28</v>
      </c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30"/>
      <c r="S61" s="25"/>
      <c r="T61" s="89" t="s">
        <v>29</v>
      </c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25"/>
      <c r="AG61" s="25"/>
      <c r="AH61" s="26"/>
      <c r="AI61" s="71"/>
      <c r="AJ61" s="75"/>
      <c r="AK61" s="79"/>
      <c r="AL61" s="27"/>
    </row>
    <row r="62" spans="1:38" ht="15" thickBot="1" x14ac:dyDescent="0.4">
      <c r="A62" s="44"/>
      <c r="B62" s="37" t="s">
        <v>95</v>
      </c>
      <c r="C62" s="37" t="s">
        <v>95</v>
      </c>
      <c r="D62" s="60"/>
      <c r="E62" s="61"/>
      <c r="F62" s="37" t="s">
        <v>95</v>
      </c>
      <c r="G62" s="37" t="s">
        <v>95</v>
      </c>
      <c r="H62" s="37" t="s">
        <v>95</v>
      </c>
      <c r="I62" s="37" t="s">
        <v>95</v>
      </c>
      <c r="J62" s="37" t="s">
        <v>95</v>
      </c>
      <c r="K62" s="61"/>
      <c r="L62" s="61"/>
      <c r="M62" s="37" t="s">
        <v>95</v>
      </c>
      <c r="N62" s="37" t="s">
        <v>95</v>
      </c>
      <c r="O62" s="37" t="s">
        <v>95</v>
      </c>
      <c r="P62" s="37" t="s">
        <v>95</v>
      </c>
      <c r="Q62" s="37" t="s">
        <v>95</v>
      </c>
      <c r="R62" s="61"/>
      <c r="S62" s="61"/>
      <c r="T62" s="61" t="s">
        <v>50</v>
      </c>
      <c r="U62" s="61" t="s">
        <v>50</v>
      </c>
      <c r="V62" s="61" t="s">
        <v>50</v>
      </c>
      <c r="W62" s="61" t="s">
        <v>50</v>
      </c>
      <c r="X62" s="61" t="s">
        <v>50</v>
      </c>
      <c r="Y62" s="61"/>
      <c r="Z62" s="61"/>
      <c r="AA62" s="61" t="s">
        <v>50</v>
      </c>
      <c r="AB62" s="61" t="s">
        <v>50</v>
      </c>
      <c r="AC62" s="61" t="s">
        <v>50</v>
      </c>
      <c r="AD62" s="61" t="s">
        <v>50</v>
      </c>
      <c r="AE62" s="61" t="s">
        <v>50</v>
      </c>
      <c r="AF62" s="61"/>
      <c r="AG62" s="45"/>
      <c r="AH62" s="28">
        <f t="shared" si="40"/>
        <v>22</v>
      </c>
      <c r="AI62" s="72">
        <f>COUNTIF(B62:AF62,"T")</f>
        <v>10</v>
      </c>
      <c r="AJ62" s="76">
        <f>COUNTIF(B62:AF62,"P")</f>
        <v>0</v>
      </c>
      <c r="AK62" s="80">
        <f t="shared" si="50"/>
        <v>12</v>
      </c>
      <c r="AL62" s="62"/>
    </row>
    <row r="63" spans="1:38" x14ac:dyDescent="0.35">
      <c r="B63" s="9"/>
      <c r="C63" s="9"/>
      <c r="D63" s="3"/>
      <c r="E63" s="1"/>
      <c r="F63" s="9"/>
      <c r="G63" s="9"/>
      <c r="H63" s="9"/>
      <c r="I63" s="9"/>
      <c r="J63" s="9"/>
      <c r="K63" s="1"/>
      <c r="L63" s="1"/>
      <c r="M63" s="9"/>
      <c r="N63" s="9"/>
      <c r="O63" s="9"/>
      <c r="P63" s="9"/>
      <c r="Q63" s="9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I63" s="8"/>
      <c r="AJ63" s="4"/>
      <c r="AK63" s="7"/>
    </row>
    <row r="64" spans="1:38" ht="18.5" x14ac:dyDescent="0.45">
      <c r="B64" s="1"/>
      <c r="C64" s="1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90" t="s">
        <v>6</v>
      </c>
      <c r="U64" s="90"/>
      <c r="V64" s="90"/>
      <c r="W64" s="90"/>
      <c r="X64" s="1"/>
      <c r="Y64" s="1"/>
      <c r="Z64" s="1"/>
      <c r="AA64" s="1"/>
      <c r="AB64" s="1"/>
      <c r="AC64" s="1"/>
      <c r="AD64" s="1"/>
      <c r="AE64" s="1"/>
      <c r="AF64" s="1"/>
      <c r="AI64" s="69"/>
      <c r="AJ64" s="73"/>
      <c r="AK64" s="77"/>
    </row>
    <row r="65" spans="1:38" ht="15" thickBot="1" x14ac:dyDescent="0.4">
      <c r="AI65" s="69"/>
      <c r="AJ65" s="73"/>
      <c r="AK65" s="77"/>
    </row>
    <row r="66" spans="1:38" x14ac:dyDescent="0.35">
      <c r="A66" s="31">
        <v>44835</v>
      </c>
      <c r="B66" s="48">
        <v>44835</v>
      </c>
      <c r="C66" s="20">
        <v>44836</v>
      </c>
      <c r="D66" s="48">
        <v>44837</v>
      </c>
      <c r="E66" s="20">
        <v>44838</v>
      </c>
      <c r="F66" s="20">
        <v>44839</v>
      </c>
      <c r="G66" s="20">
        <v>44840</v>
      </c>
      <c r="H66" s="20">
        <v>44841</v>
      </c>
      <c r="I66" s="20">
        <v>44842</v>
      </c>
      <c r="J66" s="20">
        <v>44843</v>
      </c>
      <c r="K66" s="20">
        <v>44844</v>
      </c>
      <c r="L66" s="20">
        <v>44845</v>
      </c>
      <c r="M66" s="20">
        <v>44846</v>
      </c>
      <c r="N66" s="20">
        <v>44847</v>
      </c>
      <c r="O66" s="20">
        <v>44848</v>
      </c>
      <c r="P66" s="20">
        <v>44849</v>
      </c>
      <c r="Q66" s="20">
        <v>44850</v>
      </c>
      <c r="R66" s="20">
        <v>44851</v>
      </c>
      <c r="S66" s="20">
        <v>44852</v>
      </c>
      <c r="T66" s="20">
        <v>44853</v>
      </c>
      <c r="U66" s="20">
        <v>44854</v>
      </c>
      <c r="V66" s="20">
        <v>44855</v>
      </c>
      <c r="W66" s="20">
        <v>44856</v>
      </c>
      <c r="X66" s="20">
        <v>44857</v>
      </c>
      <c r="Y66" s="20">
        <v>44858</v>
      </c>
      <c r="Z66" s="20">
        <v>44859</v>
      </c>
      <c r="AA66" s="20">
        <v>44860</v>
      </c>
      <c r="AB66" s="20">
        <v>44861</v>
      </c>
      <c r="AC66" s="20">
        <v>44862</v>
      </c>
      <c r="AD66" s="20">
        <v>44863</v>
      </c>
      <c r="AE66" s="20">
        <v>44864</v>
      </c>
      <c r="AF66" s="20">
        <v>44865</v>
      </c>
      <c r="AG66" s="21"/>
      <c r="AH66" s="22"/>
      <c r="AI66" s="70"/>
      <c r="AJ66" s="74"/>
      <c r="AK66" s="78"/>
      <c r="AL66" s="23"/>
    </row>
    <row r="67" spans="1:38" x14ac:dyDescent="0.35">
      <c r="A67" s="32"/>
      <c r="B67" s="49">
        <f>WEEKDAY(B66)</f>
        <v>7</v>
      </c>
      <c r="C67" s="24">
        <f t="shared" ref="C67:AE67" si="57">WEEKDAY(C66)</f>
        <v>1</v>
      </c>
      <c r="D67" s="49">
        <f t="shared" si="57"/>
        <v>2</v>
      </c>
      <c r="E67" s="24">
        <f t="shared" si="57"/>
        <v>3</v>
      </c>
      <c r="F67" s="24">
        <f t="shared" si="57"/>
        <v>4</v>
      </c>
      <c r="G67" s="24">
        <f t="shared" si="57"/>
        <v>5</v>
      </c>
      <c r="H67" s="24">
        <f t="shared" si="57"/>
        <v>6</v>
      </c>
      <c r="I67" s="24">
        <f t="shared" si="57"/>
        <v>7</v>
      </c>
      <c r="J67" s="24">
        <f t="shared" si="57"/>
        <v>1</v>
      </c>
      <c r="K67" s="24">
        <f t="shared" si="57"/>
        <v>2</v>
      </c>
      <c r="L67" s="24">
        <f t="shared" si="57"/>
        <v>3</v>
      </c>
      <c r="M67" s="24">
        <f t="shared" si="57"/>
        <v>4</v>
      </c>
      <c r="N67" s="24">
        <f t="shared" si="57"/>
        <v>5</v>
      </c>
      <c r="O67" s="24">
        <f t="shared" si="57"/>
        <v>6</v>
      </c>
      <c r="P67" s="24">
        <f t="shared" si="57"/>
        <v>7</v>
      </c>
      <c r="Q67" s="24">
        <f t="shared" si="57"/>
        <v>1</v>
      </c>
      <c r="R67" s="24">
        <f t="shared" si="57"/>
        <v>2</v>
      </c>
      <c r="S67" s="24">
        <f t="shared" si="57"/>
        <v>3</v>
      </c>
      <c r="T67" s="24">
        <f t="shared" si="57"/>
        <v>4</v>
      </c>
      <c r="U67" s="24">
        <f t="shared" si="57"/>
        <v>5</v>
      </c>
      <c r="V67" s="24">
        <f t="shared" si="57"/>
        <v>6</v>
      </c>
      <c r="W67" s="24">
        <f t="shared" si="57"/>
        <v>7</v>
      </c>
      <c r="X67" s="24">
        <f t="shared" si="57"/>
        <v>1</v>
      </c>
      <c r="Y67" s="24">
        <f t="shared" si="57"/>
        <v>2</v>
      </c>
      <c r="Z67" s="24">
        <f t="shared" si="57"/>
        <v>3</v>
      </c>
      <c r="AA67" s="24">
        <f t="shared" si="57"/>
        <v>4</v>
      </c>
      <c r="AB67" s="24">
        <f t="shared" si="57"/>
        <v>5</v>
      </c>
      <c r="AC67" s="24">
        <f t="shared" si="57"/>
        <v>6</v>
      </c>
      <c r="AD67" s="24">
        <f t="shared" si="57"/>
        <v>7</v>
      </c>
      <c r="AE67" s="24">
        <f t="shared" si="57"/>
        <v>1</v>
      </c>
      <c r="AF67" s="24">
        <f>WEEKDAY(AF66)</f>
        <v>2</v>
      </c>
      <c r="AG67" s="25"/>
      <c r="AH67" s="26"/>
      <c r="AI67" s="71"/>
      <c r="AJ67" s="75"/>
      <c r="AK67" s="79"/>
      <c r="AL67" s="27"/>
    </row>
    <row r="68" spans="1:38" x14ac:dyDescent="0.35">
      <c r="A68" s="32"/>
      <c r="B68" s="24"/>
      <c r="C68" s="24"/>
      <c r="D68" s="55"/>
      <c r="E68" s="84" t="s">
        <v>32</v>
      </c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25"/>
      <c r="AH68" s="26"/>
      <c r="AI68" s="71"/>
      <c r="AJ68" s="75"/>
      <c r="AK68" s="79"/>
      <c r="AL68" s="27"/>
    </row>
    <row r="69" spans="1:38" s="11" customFormat="1" ht="15" thickBot="1" x14ac:dyDescent="0.4">
      <c r="A69" s="36"/>
      <c r="B69" s="60"/>
      <c r="C69" s="60"/>
      <c r="D69" s="60"/>
      <c r="E69" s="37" t="s">
        <v>51</v>
      </c>
      <c r="F69" s="37" t="s">
        <v>51</v>
      </c>
      <c r="G69" s="37" t="s">
        <v>51</v>
      </c>
      <c r="H69" s="37" t="s">
        <v>51</v>
      </c>
      <c r="I69" s="37"/>
      <c r="J69" s="37"/>
      <c r="K69" s="37" t="s">
        <v>51</v>
      </c>
      <c r="L69" s="37" t="s">
        <v>51</v>
      </c>
      <c r="M69" s="37" t="s">
        <v>51</v>
      </c>
      <c r="N69" s="37" t="s">
        <v>51</v>
      </c>
      <c r="O69" s="37" t="s">
        <v>51</v>
      </c>
      <c r="P69" s="37"/>
      <c r="Q69" s="37"/>
      <c r="R69" s="37" t="s">
        <v>51</v>
      </c>
      <c r="S69" s="37" t="s">
        <v>51</v>
      </c>
      <c r="T69" s="37" t="s">
        <v>51</v>
      </c>
      <c r="U69" s="37" t="s">
        <v>51</v>
      </c>
      <c r="V69" s="37" t="s">
        <v>51</v>
      </c>
      <c r="W69" s="37"/>
      <c r="X69" s="37"/>
      <c r="Y69" s="37" t="s">
        <v>51</v>
      </c>
      <c r="Z69" s="37" t="s">
        <v>51</v>
      </c>
      <c r="AA69" s="37" t="s">
        <v>51</v>
      </c>
      <c r="AB69" s="37" t="s">
        <v>51</v>
      </c>
      <c r="AC69" s="37" t="s">
        <v>51</v>
      </c>
      <c r="AD69" s="37"/>
      <c r="AE69" s="37"/>
      <c r="AF69" s="37" t="s">
        <v>51</v>
      </c>
      <c r="AG69" s="38"/>
      <c r="AH69" s="53">
        <f>SUM(AI69:AK69)</f>
        <v>20</v>
      </c>
      <c r="AI69" s="72">
        <f>COUNTIF(B69:AF69,"T")</f>
        <v>0</v>
      </c>
      <c r="AJ69" s="76">
        <f>COUNTIF(B69:AF69,"P")</f>
        <v>20</v>
      </c>
      <c r="AK69" s="80">
        <f>COUNTIF(B69:AG69,"U")</f>
        <v>0</v>
      </c>
      <c r="AL69" s="39"/>
    </row>
    <row r="70" spans="1:38" s="11" customFormat="1" ht="15" thickBot="1" x14ac:dyDescent="0.4">
      <c r="B70" s="3"/>
      <c r="C70" s="3"/>
      <c r="D70" s="3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H70" s="14"/>
      <c r="AI70" s="8"/>
      <c r="AJ70" s="4"/>
      <c r="AK70" s="7"/>
      <c r="AL70" s="14"/>
    </row>
    <row r="71" spans="1:38" x14ac:dyDescent="0.35">
      <c r="A71" s="31">
        <v>44866</v>
      </c>
      <c r="B71" s="20">
        <v>44866</v>
      </c>
      <c r="C71" s="20">
        <v>44867</v>
      </c>
      <c r="D71" s="20">
        <v>44868</v>
      </c>
      <c r="E71" s="20">
        <v>44869</v>
      </c>
      <c r="F71" s="20">
        <v>44870</v>
      </c>
      <c r="G71" s="20">
        <v>44871</v>
      </c>
      <c r="H71" s="20">
        <v>44872</v>
      </c>
      <c r="I71" s="20">
        <v>44873</v>
      </c>
      <c r="J71" s="20">
        <v>44874</v>
      </c>
      <c r="K71" s="20">
        <v>44875</v>
      </c>
      <c r="L71" s="20">
        <v>44876</v>
      </c>
      <c r="M71" s="20">
        <v>44877</v>
      </c>
      <c r="N71" s="20">
        <v>44878</v>
      </c>
      <c r="O71" s="20">
        <v>44879</v>
      </c>
      <c r="P71" s="20">
        <v>44880</v>
      </c>
      <c r="Q71" s="20">
        <v>44881</v>
      </c>
      <c r="R71" s="20">
        <v>44882</v>
      </c>
      <c r="S71" s="20">
        <v>44883</v>
      </c>
      <c r="T71" s="20">
        <v>44884</v>
      </c>
      <c r="U71" s="20">
        <v>44885</v>
      </c>
      <c r="V71" s="20">
        <v>44886</v>
      </c>
      <c r="W71" s="20">
        <v>44887</v>
      </c>
      <c r="X71" s="20">
        <v>44888</v>
      </c>
      <c r="Y71" s="20">
        <v>44889</v>
      </c>
      <c r="Z71" s="20">
        <v>44890</v>
      </c>
      <c r="AA71" s="20">
        <v>44891</v>
      </c>
      <c r="AB71" s="20">
        <v>44892</v>
      </c>
      <c r="AC71" s="20">
        <v>44893</v>
      </c>
      <c r="AD71" s="20">
        <v>44894</v>
      </c>
      <c r="AE71" s="20">
        <v>44895</v>
      </c>
      <c r="AF71" s="21"/>
      <c r="AG71" s="21"/>
      <c r="AH71" s="22"/>
      <c r="AI71" s="70"/>
      <c r="AJ71" s="74"/>
      <c r="AK71" s="78"/>
      <c r="AL71" s="23"/>
    </row>
    <row r="72" spans="1:38" x14ac:dyDescent="0.35">
      <c r="A72" s="32"/>
      <c r="B72" s="24">
        <f>WEEKDAY(B71)</f>
        <v>3</v>
      </c>
      <c r="C72" s="24">
        <f t="shared" ref="C72:AE72" si="58">WEEKDAY(C71)</f>
        <v>4</v>
      </c>
      <c r="D72" s="24">
        <f t="shared" si="58"/>
        <v>5</v>
      </c>
      <c r="E72" s="24">
        <f t="shared" si="58"/>
        <v>6</v>
      </c>
      <c r="F72" s="24">
        <f t="shared" si="58"/>
        <v>7</v>
      </c>
      <c r="G72" s="24">
        <f t="shared" si="58"/>
        <v>1</v>
      </c>
      <c r="H72" s="24">
        <f t="shared" si="58"/>
        <v>2</v>
      </c>
      <c r="I72" s="24">
        <f t="shared" si="58"/>
        <v>3</v>
      </c>
      <c r="J72" s="24">
        <f t="shared" si="58"/>
        <v>4</v>
      </c>
      <c r="K72" s="24">
        <f t="shared" si="58"/>
        <v>5</v>
      </c>
      <c r="L72" s="24">
        <f t="shared" si="58"/>
        <v>6</v>
      </c>
      <c r="M72" s="24">
        <f t="shared" si="58"/>
        <v>7</v>
      </c>
      <c r="N72" s="24">
        <f t="shared" si="58"/>
        <v>1</v>
      </c>
      <c r="O72" s="24">
        <f t="shared" si="58"/>
        <v>2</v>
      </c>
      <c r="P72" s="24">
        <f t="shared" si="58"/>
        <v>3</v>
      </c>
      <c r="Q72" s="24">
        <f t="shared" si="58"/>
        <v>4</v>
      </c>
      <c r="R72" s="24">
        <f t="shared" si="58"/>
        <v>5</v>
      </c>
      <c r="S72" s="24">
        <f t="shared" si="58"/>
        <v>6</v>
      </c>
      <c r="T72" s="24">
        <f>WEEKDAY(T71)</f>
        <v>7</v>
      </c>
      <c r="U72" s="24">
        <f t="shared" si="58"/>
        <v>1</v>
      </c>
      <c r="V72" s="24">
        <f t="shared" si="58"/>
        <v>2</v>
      </c>
      <c r="W72" s="24">
        <f t="shared" si="58"/>
        <v>3</v>
      </c>
      <c r="X72" s="24">
        <f t="shared" si="58"/>
        <v>4</v>
      </c>
      <c r="Y72" s="24">
        <f t="shared" si="58"/>
        <v>5</v>
      </c>
      <c r="Z72" s="24">
        <f t="shared" si="58"/>
        <v>6</v>
      </c>
      <c r="AA72" s="24">
        <f t="shared" si="58"/>
        <v>7</v>
      </c>
      <c r="AB72" s="24">
        <f t="shared" si="58"/>
        <v>1</v>
      </c>
      <c r="AC72" s="24">
        <f t="shared" si="58"/>
        <v>2</v>
      </c>
      <c r="AD72" s="24">
        <f t="shared" si="58"/>
        <v>3</v>
      </c>
      <c r="AE72" s="24">
        <f t="shared" si="58"/>
        <v>4</v>
      </c>
      <c r="AF72" s="25"/>
      <c r="AG72" s="25"/>
      <c r="AH72" s="26"/>
      <c r="AI72" s="71"/>
      <c r="AJ72" s="75"/>
      <c r="AK72" s="79"/>
      <c r="AL72" s="27"/>
    </row>
    <row r="73" spans="1:38" x14ac:dyDescent="0.35">
      <c r="A73" s="32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30"/>
      <c r="N73" s="25"/>
      <c r="O73" s="89" t="s">
        <v>33</v>
      </c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25"/>
      <c r="AG73" s="25"/>
      <c r="AH73" s="26"/>
      <c r="AI73" s="71"/>
      <c r="AJ73" s="75"/>
      <c r="AK73" s="79"/>
      <c r="AL73" s="27"/>
    </row>
    <row r="74" spans="1:38" s="11" customFormat="1" ht="15" thickBot="1" x14ac:dyDescent="0.4">
      <c r="A74" s="36"/>
      <c r="B74" s="37" t="s">
        <v>51</v>
      </c>
      <c r="C74" s="37" t="s">
        <v>51</v>
      </c>
      <c r="D74" s="37" t="s">
        <v>51</v>
      </c>
      <c r="E74" s="37" t="s">
        <v>51</v>
      </c>
      <c r="F74" s="28"/>
      <c r="G74" s="28"/>
      <c r="H74" s="37" t="s">
        <v>51</v>
      </c>
      <c r="I74" s="37" t="s">
        <v>51</v>
      </c>
      <c r="J74" s="37" t="s">
        <v>51</v>
      </c>
      <c r="K74" s="37" t="s">
        <v>51</v>
      </c>
      <c r="L74" s="37" t="s">
        <v>51</v>
      </c>
      <c r="M74" s="28"/>
      <c r="N74" s="38"/>
      <c r="O74" s="61" t="s">
        <v>50</v>
      </c>
      <c r="P74" s="61" t="s">
        <v>50</v>
      </c>
      <c r="Q74" s="61" t="s">
        <v>50</v>
      </c>
      <c r="R74" s="61" t="s">
        <v>50</v>
      </c>
      <c r="S74" s="61" t="s">
        <v>50</v>
      </c>
      <c r="T74" s="37"/>
      <c r="U74" s="37"/>
      <c r="V74" s="61" t="s">
        <v>50</v>
      </c>
      <c r="W74" s="61" t="s">
        <v>50</v>
      </c>
      <c r="X74" s="61" t="s">
        <v>50</v>
      </c>
      <c r="Y74" s="61" t="s">
        <v>50</v>
      </c>
      <c r="Z74" s="61" t="s">
        <v>50</v>
      </c>
      <c r="AA74" s="37"/>
      <c r="AB74" s="37"/>
      <c r="AC74" s="61" t="s">
        <v>50</v>
      </c>
      <c r="AD74" s="61" t="s">
        <v>50</v>
      </c>
      <c r="AE74" s="61" t="s">
        <v>50</v>
      </c>
      <c r="AF74" s="38"/>
      <c r="AG74" s="38"/>
      <c r="AH74" s="53">
        <f>SUM(AI74:AK74)</f>
        <v>22</v>
      </c>
      <c r="AI74" s="72">
        <f>COUNTIF(B74:AF74,"T")</f>
        <v>13</v>
      </c>
      <c r="AJ74" s="76">
        <f>COUNTIF(B74:AF74,"P")</f>
        <v>9</v>
      </c>
      <c r="AK74" s="80">
        <f>COUNTIF(B74:AG74,"U")</f>
        <v>0</v>
      </c>
      <c r="AL74" s="39"/>
    </row>
    <row r="75" spans="1:38" s="11" customFormat="1" ht="15" thickBot="1" x14ac:dyDescent="0.4">
      <c r="B75" s="9"/>
      <c r="C75" s="9"/>
      <c r="D75" s="9"/>
      <c r="E75" s="9"/>
      <c r="F75" s="5"/>
      <c r="G75" s="5"/>
      <c r="H75" s="9"/>
      <c r="I75" s="9"/>
      <c r="J75" s="9"/>
      <c r="K75" s="9"/>
      <c r="L75" s="9"/>
      <c r="M75" s="5"/>
      <c r="O75" s="1"/>
      <c r="P75" s="1"/>
      <c r="Q75" s="1"/>
      <c r="R75" s="1"/>
      <c r="S75" s="1"/>
      <c r="T75" s="9"/>
      <c r="U75" s="9"/>
      <c r="V75" s="1"/>
      <c r="W75" s="1"/>
      <c r="X75" s="1"/>
      <c r="Y75" s="1"/>
      <c r="Z75" s="1"/>
      <c r="AA75" s="9"/>
      <c r="AB75" s="9"/>
      <c r="AC75" s="1"/>
      <c r="AD75" s="1"/>
      <c r="AE75" s="1"/>
      <c r="AH75" s="14"/>
      <c r="AI75" s="8"/>
      <c r="AJ75" s="4"/>
      <c r="AK75" s="7"/>
      <c r="AL75" s="14"/>
    </row>
    <row r="76" spans="1:38" x14ac:dyDescent="0.35">
      <c r="A76" s="31">
        <v>44896</v>
      </c>
      <c r="B76" s="20">
        <v>44896</v>
      </c>
      <c r="C76" s="20">
        <v>44897</v>
      </c>
      <c r="D76" s="20">
        <v>44898</v>
      </c>
      <c r="E76" s="20">
        <v>44899</v>
      </c>
      <c r="F76" s="20">
        <v>44900</v>
      </c>
      <c r="G76" s="20">
        <v>44901</v>
      </c>
      <c r="H76" s="20">
        <v>44902</v>
      </c>
      <c r="I76" s="20">
        <v>44903</v>
      </c>
      <c r="J76" s="20">
        <v>44904</v>
      </c>
      <c r="K76" s="20">
        <v>44905</v>
      </c>
      <c r="L76" s="20">
        <v>44906</v>
      </c>
      <c r="M76" s="20">
        <v>44907</v>
      </c>
      <c r="N76" s="20">
        <v>44908</v>
      </c>
      <c r="O76" s="20">
        <v>44909</v>
      </c>
      <c r="P76" s="20">
        <v>44910</v>
      </c>
      <c r="Q76" s="20">
        <v>44911</v>
      </c>
      <c r="R76" s="20">
        <v>44912</v>
      </c>
      <c r="S76" s="20">
        <v>44913</v>
      </c>
      <c r="T76" s="20">
        <v>44914</v>
      </c>
      <c r="U76" s="20">
        <v>44915</v>
      </c>
      <c r="V76" s="20">
        <v>44916</v>
      </c>
      <c r="W76" s="20">
        <v>44917</v>
      </c>
      <c r="X76" s="20">
        <v>44918</v>
      </c>
      <c r="Y76" s="20">
        <v>44919</v>
      </c>
      <c r="Z76" s="20">
        <v>44920</v>
      </c>
      <c r="AA76" s="48">
        <v>44921</v>
      </c>
      <c r="AB76" s="20">
        <v>44922</v>
      </c>
      <c r="AC76" s="20">
        <v>44923</v>
      </c>
      <c r="AD76" s="20">
        <v>44924</v>
      </c>
      <c r="AE76" s="20">
        <v>44925</v>
      </c>
      <c r="AF76" s="20">
        <v>44926</v>
      </c>
      <c r="AG76" s="21"/>
      <c r="AH76" s="22"/>
      <c r="AI76" s="70"/>
      <c r="AJ76" s="74"/>
      <c r="AK76" s="78"/>
      <c r="AL76" s="23"/>
    </row>
    <row r="77" spans="1:38" x14ac:dyDescent="0.35">
      <c r="A77" s="32"/>
      <c r="B77" s="24">
        <f>WEEKDAY(B76)</f>
        <v>5</v>
      </c>
      <c r="C77" s="24">
        <f t="shared" ref="C77:AF77" si="59">WEEKDAY(C76)</f>
        <v>6</v>
      </c>
      <c r="D77" s="24">
        <f t="shared" si="59"/>
        <v>7</v>
      </c>
      <c r="E77" s="24">
        <f t="shared" si="59"/>
        <v>1</v>
      </c>
      <c r="F77" s="24">
        <f t="shared" si="59"/>
        <v>2</v>
      </c>
      <c r="G77" s="24">
        <f t="shared" si="59"/>
        <v>3</v>
      </c>
      <c r="H77" s="24">
        <f t="shared" si="59"/>
        <v>4</v>
      </c>
      <c r="I77" s="24">
        <f t="shared" si="59"/>
        <v>5</v>
      </c>
      <c r="J77" s="24">
        <f t="shared" si="59"/>
        <v>6</v>
      </c>
      <c r="K77" s="24">
        <f t="shared" si="59"/>
        <v>7</v>
      </c>
      <c r="L77" s="24">
        <f t="shared" si="59"/>
        <v>1</v>
      </c>
      <c r="M77" s="24">
        <f t="shared" si="59"/>
        <v>2</v>
      </c>
      <c r="N77" s="24">
        <f t="shared" si="59"/>
        <v>3</v>
      </c>
      <c r="O77" s="24">
        <f t="shared" si="59"/>
        <v>4</v>
      </c>
      <c r="P77" s="24">
        <f t="shared" si="59"/>
        <v>5</v>
      </c>
      <c r="Q77" s="24">
        <f t="shared" si="59"/>
        <v>6</v>
      </c>
      <c r="R77" s="24">
        <f t="shared" si="59"/>
        <v>7</v>
      </c>
      <c r="S77" s="24">
        <f t="shared" si="59"/>
        <v>1</v>
      </c>
      <c r="T77" s="24">
        <f t="shared" si="59"/>
        <v>2</v>
      </c>
      <c r="U77" s="24">
        <f t="shared" si="59"/>
        <v>3</v>
      </c>
      <c r="V77" s="24">
        <f t="shared" si="59"/>
        <v>4</v>
      </c>
      <c r="W77" s="24">
        <f t="shared" si="59"/>
        <v>5</v>
      </c>
      <c r="X77" s="24">
        <f t="shared" si="59"/>
        <v>6</v>
      </c>
      <c r="Y77" s="24">
        <f t="shared" si="59"/>
        <v>7</v>
      </c>
      <c r="Z77" s="24">
        <f t="shared" si="59"/>
        <v>1</v>
      </c>
      <c r="AA77" s="49">
        <f t="shared" si="59"/>
        <v>2</v>
      </c>
      <c r="AB77" s="24">
        <f t="shared" si="59"/>
        <v>3</v>
      </c>
      <c r="AC77" s="24">
        <f t="shared" si="59"/>
        <v>4</v>
      </c>
      <c r="AD77" s="24">
        <f t="shared" si="59"/>
        <v>5</v>
      </c>
      <c r="AE77" s="24">
        <f t="shared" si="59"/>
        <v>6</v>
      </c>
      <c r="AF77" s="24">
        <f t="shared" si="59"/>
        <v>7</v>
      </c>
      <c r="AG77" s="25"/>
      <c r="AH77" s="26"/>
      <c r="AI77" s="71"/>
      <c r="AJ77" s="75"/>
      <c r="AK77" s="79"/>
      <c r="AL77" s="27"/>
    </row>
    <row r="78" spans="1:38" x14ac:dyDescent="0.35">
      <c r="A78" s="32"/>
      <c r="B78" s="56"/>
      <c r="C78" s="56"/>
      <c r="D78" s="56"/>
      <c r="E78" s="56"/>
      <c r="F78" s="56"/>
      <c r="G78" s="56"/>
      <c r="H78" s="56"/>
      <c r="I78" s="56"/>
      <c r="J78" s="56"/>
      <c r="K78" s="30"/>
      <c r="L78" s="25"/>
      <c r="M78" s="84" t="s">
        <v>32</v>
      </c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59"/>
      <c r="AC78" s="59"/>
      <c r="AD78" s="59"/>
      <c r="AE78" s="59"/>
      <c r="AF78" s="59"/>
      <c r="AG78" s="25"/>
      <c r="AH78" s="26"/>
      <c r="AI78" s="71"/>
      <c r="AJ78" s="75"/>
      <c r="AK78" s="79"/>
      <c r="AL78" s="27"/>
    </row>
    <row r="79" spans="1:38" s="11" customFormat="1" ht="15" thickBot="1" x14ac:dyDescent="0.4">
      <c r="A79" s="36"/>
      <c r="B79" s="61" t="s">
        <v>50</v>
      </c>
      <c r="C79" s="61" t="s">
        <v>50</v>
      </c>
      <c r="D79" s="28"/>
      <c r="E79" s="28"/>
      <c r="F79" s="61" t="s">
        <v>50</v>
      </c>
      <c r="G79" s="61" t="s">
        <v>50</v>
      </c>
      <c r="H79" s="61" t="s">
        <v>50</v>
      </c>
      <c r="I79" s="61" t="s">
        <v>50</v>
      </c>
      <c r="J79" s="61" t="s">
        <v>50</v>
      </c>
      <c r="K79" s="28"/>
      <c r="L79" s="38"/>
      <c r="M79" s="37" t="s">
        <v>51</v>
      </c>
      <c r="N79" s="37" t="s">
        <v>51</v>
      </c>
      <c r="O79" s="37" t="s">
        <v>51</v>
      </c>
      <c r="P79" s="37" t="s">
        <v>51</v>
      </c>
      <c r="Q79" s="37" t="s">
        <v>51</v>
      </c>
      <c r="R79" s="37"/>
      <c r="S79" s="37"/>
      <c r="T79" s="37" t="s">
        <v>51</v>
      </c>
      <c r="U79" s="37" t="s">
        <v>51</v>
      </c>
      <c r="V79" s="37" t="s">
        <v>51</v>
      </c>
      <c r="W79" s="37" t="s">
        <v>51</v>
      </c>
      <c r="X79" s="37" t="s">
        <v>51</v>
      </c>
      <c r="Y79" s="37"/>
      <c r="Z79" s="37"/>
      <c r="AA79" s="37"/>
      <c r="AB79" s="37" t="s">
        <v>51</v>
      </c>
      <c r="AC79" s="37" t="s">
        <v>51</v>
      </c>
      <c r="AD79" s="37" t="s">
        <v>51</v>
      </c>
      <c r="AE79" s="37" t="s">
        <v>51</v>
      </c>
      <c r="AF79" s="28"/>
      <c r="AG79" s="38"/>
      <c r="AH79" s="53">
        <f t="shared" ref="AH79" si="60">SUM(AI79:AK79)</f>
        <v>21</v>
      </c>
      <c r="AI79" s="72">
        <f>COUNTIF(B79:AF79,"T")</f>
        <v>7</v>
      </c>
      <c r="AJ79" s="76">
        <f>COUNTIF(B79:AF79,"P")</f>
        <v>14</v>
      </c>
      <c r="AK79" s="80">
        <f t="shared" ref="AK79" si="61">COUNTIF(B79:AG79,"U")</f>
        <v>0</v>
      </c>
      <c r="AL79" s="39"/>
    </row>
    <row r="80" spans="1:38" s="11" customFormat="1" ht="15" thickBot="1" x14ac:dyDescent="0.4">
      <c r="B80" s="1"/>
      <c r="C80" s="1"/>
      <c r="D80" s="5"/>
      <c r="E80" s="5"/>
      <c r="F80" s="1"/>
      <c r="G80" s="1"/>
      <c r="H80" s="1"/>
      <c r="I80" s="1"/>
      <c r="J80" s="1"/>
      <c r="K80" s="5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5"/>
      <c r="AH80" s="14"/>
      <c r="AI80" s="8"/>
      <c r="AJ80" s="4"/>
      <c r="AK80" s="7"/>
      <c r="AL80" s="14"/>
    </row>
    <row r="81" spans="1:38" x14ac:dyDescent="0.35">
      <c r="A81" s="31">
        <v>44927</v>
      </c>
      <c r="B81" s="20">
        <v>44927</v>
      </c>
      <c r="C81" s="20">
        <v>44928</v>
      </c>
      <c r="D81" s="20">
        <v>44929</v>
      </c>
      <c r="E81" s="20">
        <v>44930</v>
      </c>
      <c r="F81" s="20">
        <v>44931</v>
      </c>
      <c r="G81" s="20">
        <v>44932</v>
      </c>
      <c r="H81" s="20">
        <v>44933</v>
      </c>
      <c r="I81" s="20">
        <v>44934</v>
      </c>
      <c r="J81" s="20">
        <v>44935</v>
      </c>
      <c r="K81" s="20">
        <v>44936</v>
      </c>
      <c r="L81" s="20">
        <v>44937</v>
      </c>
      <c r="M81" s="20">
        <v>44938</v>
      </c>
      <c r="N81" s="20">
        <v>44939</v>
      </c>
      <c r="O81" s="20">
        <v>44940</v>
      </c>
      <c r="P81" s="20">
        <v>44941</v>
      </c>
      <c r="Q81" s="20">
        <v>44942</v>
      </c>
      <c r="R81" s="20">
        <v>44943</v>
      </c>
      <c r="S81" s="20">
        <v>44944</v>
      </c>
      <c r="T81" s="20">
        <v>44945</v>
      </c>
      <c r="U81" s="20">
        <v>44946</v>
      </c>
      <c r="V81" s="20">
        <v>44947</v>
      </c>
      <c r="W81" s="20">
        <v>44948</v>
      </c>
      <c r="X81" s="20">
        <v>44949</v>
      </c>
      <c r="Y81" s="20">
        <v>44950</v>
      </c>
      <c r="Z81" s="20">
        <v>44951</v>
      </c>
      <c r="AA81" s="20">
        <v>44952</v>
      </c>
      <c r="AB81" s="20">
        <v>44953</v>
      </c>
      <c r="AC81" s="20">
        <v>44954</v>
      </c>
      <c r="AD81" s="20">
        <v>44955</v>
      </c>
      <c r="AE81" s="20">
        <v>44956</v>
      </c>
      <c r="AF81" s="20">
        <v>44957</v>
      </c>
      <c r="AG81" s="21"/>
      <c r="AH81" s="22"/>
      <c r="AI81" s="70"/>
      <c r="AJ81" s="74"/>
      <c r="AK81" s="78"/>
      <c r="AL81" s="23"/>
    </row>
    <row r="82" spans="1:38" x14ac:dyDescent="0.35">
      <c r="A82" s="32"/>
      <c r="B82" s="24">
        <f>WEEKDAY(B81)</f>
        <v>1</v>
      </c>
      <c r="C82" s="24">
        <f t="shared" ref="C82:AF82" si="62">WEEKDAY(C81)</f>
        <v>2</v>
      </c>
      <c r="D82" s="24">
        <f t="shared" si="62"/>
        <v>3</v>
      </c>
      <c r="E82" s="24">
        <f t="shared" si="62"/>
        <v>4</v>
      </c>
      <c r="F82" s="24">
        <f t="shared" si="62"/>
        <v>5</v>
      </c>
      <c r="G82" s="24">
        <f t="shared" si="62"/>
        <v>6</v>
      </c>
      <c r="H82" s="24">
        <f t="shared" si="62"/>
        <v>7</v>
      </c>
      <c r="I82" s="24">
        <f t="shared" si="62"/>
        <v>1</v>
      </c>
      <c r="J82" s="24">
        <f t="shared" si="62"/>
        <v>2</v>
      </c>
      <c r="K82" s="24">
        <f t="shared" si="62"/>
        <v>3</v>
      </c>
      <c r="L82" s="24">
        <f t="shared" si="62"/>
        <v>4</v>
      </c>
      <c r="M82" s="24">
        <f t="shared" si="62"/>
        <v>5</v>
      </c>
      <c r="N82" s="24">
        <f t="shared" si="62"/>
        <v>6</v>
      </c>
      <c r="O82" s="24">
        <f t="shared" si="62"/>
        <v>7</v>
      </c>
      <c r="P82" s="24">
        <f t="shared" si="62"/>
        <v>1</v>
      </c>
      <c r="Q82" s="24">
        <f t="shared" si="62"/>
        <v>2</v>
      </c>
      <c r="R82" s="24">
        <f t="shared" si="62"/>
        <v>3</v>
      </c>
      <c r="S82" s="24">
        <f t="shared" si="62"/>
        <v>4</v>
      </c>
      <c r="T82" s="24">
        <f t="shared" si="62"/>
        <v>5</v>
      </c>
      <c r="U82" s="24">
        <f t="shared" si="62"/>
        <v>6</v>
      </c>
      <c r="V82" s="24">
        <f t="shared" si="62"/>
        <v>7</v>
      </c>
      <c r="W82" s="24">
        <f t="shared" si="62"/>
        <v>1</v>
      </c>
      <c r="X82" s="24">
        <f t="shared" si="62"/>
        <v>2</v>
      </c>
      <c r="Y82" s="24">
        <f t="shared" si="62"/>
        <v>3</v>
      </c>
      <c r="Z82" s="24">
        <f t="shared" si="62"/>
        <v>4</v>
      </c>
      <c r="AA82" s="24">
        <f t="shared" si="62"/>
        <v>5</v>
      </c>
      <c r="AB82" s="24">
        <f t="shared" si="62"/>
        <v>6</v>
      </c>
      <c r="AC82" s="24">
        <f t="shared" si="62"/>
        <v>7</v>
      </c>
      <c r="AD82" s="24">
        <f t="shared" si="62"/>
        <v>1</v>
      </c>
      <c r="AE82" s="24">
        <f t="shared" si="62"/>
        <v>2</v>
      </c>
      <c r="AF82" s="24">
        <f t="shared" si="62"/>
        <v>3</v>
      </c>
      <c r="AG82" s="25"/>
      <c r="AH82" s="26"/>
      <c r="AI82" s="71"/>
      <c r="AJ82" s="75"/>
      <c r="AK82" s="79"/>
      <c r="AL82" s="27"/>
    </row>
    <row r="83" spans="1:38" x14ac:dyDescent="0.35">
      <c r="A83" s="32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30"/>
      <c r="W83" s="30"/>
      <c r="X83" s="85" t="s">
        <v>34</v>
      </c>
      <c r="Y83" s="85"/>
      <c r="Z83" s="85"/>
      <c r="AA83" s="85"/>
      <c r="AB83" s="85"/>
      <c r="AC83" s="85"/>
      <c r="AD83" s="85"/>
      <c r="AE83" s="85"/>
      <c r="AF83" s="85"/>
      <c r="AG83" s="25"/>
      <c r="AH83" s="26"/>
      <c r="AI83" s="71"/>
      <c r="AJ83" s="75"/>
      <c r="AK83" s="79"/>
      <c r="AL83" s="27"/>
    </row>
    <row r="84" spans="1:38" s="11" customFormat="1" ht="15" thickBot="1" x14ac:dyDescent="0.4">
      <c r="A84" s="36"/>
      <c r="B84" s="28"/>
      <c r="C84" s="37" t="s">
        <v>51</v>
      </c>
      <c r="D84" s="37" t="s">
        <v>51</v>
      </c>
      <c r="E84" s="37" t="s">
        <v>51</v>
      </c>
      <c r="F84" s="37" t="s">
        <v>51</v>
      </c>
      <c r="G84" s="37" t="s">
        <v>51</v>
      </c>
      <c r="H84" s="28"/>
      <c r="I84" s="28"/>
      <c r="J84" s="37" t="s">
        <v>51</v>
      </c>
      <c r="K84" s="37" t="s">
        <v>51</v>
      </c>
      <c r="L84" s="37" t="s">
        <v>51</v>
      </c>
      <c r="M84" s="37" t="s">
        <v>51</v>
      </c>
      <c r="N84" s="37" t="s">
        <v>51</v>
      </c>
      <c r="O84" s="28"/>
      <c r="P84" s="28"/>
      <c r="Q84" s="37" t="s">
        <v>51</v>
      </c>
      <c r="R84" s="37" t="s">
        <v>51</v>
      </c>
      <c r="S84" s="37" t="s">
        <v>51</v>
      </c>
      <c r="T84" s="37" t="s">
        <v>51</v>
      </c>
      <c r="U84" s="37" t="s">
        <v>51</v>
      </c>
      <c r="V84" s="28"/>
      <c r="W84" s="28"/>
      <c r="X84" s="37" t="s">
        <v>95</v>
      </c>
      <c r="Y84" s="37" t="s">
        <v>95</v>
      </c>
      <c r="Z84" s="37" t="s">
        <v>95</v>
      </c>
      <c r="AA84" s="37" t="s">
        <v>95</v>
      </c>
      <c r="AB84" s="37" t="s">
        <v>95</v>
      </c>
      <c r="AC84" s="37"/>
      <c r="AD84" s="37"/>
      <c r="AE84" s="37" t="s">
        <v>95</v>
      </c>
      <c r="AF84" s="37" t="s">
        <v>95</v>
      </c>
      <c r="AG84" s="38"/>
      <c r="AH84" s="53">
        <f t="shared" ref="AH84" si="63">SUM(AI84:AK84)</f>
        <v>22</v>
      </c>
      <c r="AI84" s="72">
        <f>COUNTIF(B84:AF84,"T")</f>
        <v>0</v>
      </c>
      <c r="AJ84" s="76">
        <f>COUNTIF(B84:AF84,"P")</f>
        <v>15</v>
      </c>
      <c r="AK84" s="80">
        <f t="shared" ref="AK84" si="64">COUNTIF(B84:AG84,"U")</f>
        <v>7</v>
      </c>
      <c r="AL84" s="39"/>
    </row>
    <row r="85" spans="1:38" s="11" customFormat="1" ht="15" thickBot="1" x14ac:dyDescent="0.4">
      <c r="B85" s="5"/>
      <c r="C85" s="9"/>
      <c r="D85" s="9"/>
      <c r="E85" s="9"/>
      <c r="F85" s="9"/>
      <c r="G85" s="9"/>
      <c r="H85" s="5"/>
      <c r="I85" s="5"/>
      <c r="J85" s="9"/>
      <c r="K85" s="9"/>
      <c r="L85" s="9"/>
      <c r="M85" s="9"/>
      <c r="N85" s="9"/>
      <c r="O85" s="5"/>
      <c r="P85" s="5"/>
      <c r="Q85" s="9"/>
      <c r="R85" s="9"/>
      <c r="S85" s="9"/>
      <c r="T85" s="9"/>
      <c r="U85" s="9"/>
      <c r="V85" s="5"/>
      <c r="W85" s="5"/>
      <c r="X85" s="9"/>
      <c r="Y85" s="9"/>
      <c r="Z85" s="9"/>
      <c r="AA85" s="9"/>
      <c r="AB85" s="9"/>
      <c r="AC85" s="9"/>
      <c r="AD85" s="9"/>
      <c r="AE85" s="9"/>
      <c r="AF85" s="9"/>
      <c r="AH85" s="14"/>
      <c r="AI85" s="8"/>
      <c r="AJ85" s="4"/>
      <c r="AK85" s="7"/>
      <c r="AL85" s="14"/>
    </row>
    <row r="86" spans="1:38" x14ac:dyDescent="0.35">
      <c r="A86" s="31">
        <v>44958</v>
      </c>
      <c r="B86" s="20">
        <v>44958</v>
      </c>
      <c r="C86" s="20">
        <v>44959</v>
      </c>
      <c r="D86" s="20">
        <v>44960</v>
      </c>
      <c r="E86" s="20">
        <v>44961</v>
      </c>
      <c r="F86" s="20">
        <v>44962</v>
      </c>
      <c r="G86" s="20">
        <v>44963</v>
      </c>
      <c r="H86" s="20">
        <v>44964</v>
      </c>
      <c r="I86" s="20">
        <v>44965</v>
      </c>
      <c r="J86" s="20">
        <v>44966</v>
      </c>
      <c r="K86" s="20">
        <v>44967</v>
      </c>
      <c r="L86" s="20">
        <v>44968</v>
      </c>
      <c r="M86" s="20">
        <v>44969</v>
      </c>
      <c r="N86" s="20">
        <v>44970</v>
      </c>
      <c r="O86" s="20">
        <v>44971</v>
      </c>
      <c r="P86" s="20">
        <v>44972</v>
      </c>
      <c r="Q86" s="20">
        <v>44973</v>
      </c>
      <c r="R86" s="20">
        <v>44974</v>
      </c>
      <c r="S86" s="20">
        <v>44975</v>
      </c>
      <c r="T86" s="20">
        <v>44976</v>
      </c>
      <c r="U86" s="20">
        <v>44977</v>
      </c>
      <c r="V86" s="20">
        <v>44978</v>
      </c>
      <c r="W86" s="20">
        <v>44979</v>
      </c>
      <c r="X86" s="20">
        <v>44980</v>
      </c>
      <c r="Y86" s="20">
        <v>44981</v>
      </c>
      <c r="Z86" s="20">
        <v>44982</v>
      </c>
      <c r="AA86" s="20">
        <v>44983</v>
      </c>
      <c r="AB86" s="20">
        <v>44984</v>
      </c>
      <c r="AC86" s="20">
        <v>44985</v>
      </c>
      <c r="AD86" s="21"/>
      <c r="AE86" s="21"/>
      <c r="AF86" s="21"/>
      <c r="AG86" s="21"/>
      <c r="AH86" s="22"/>
      <c r="AI86" s="70"/>
      <c r="AJ86" s="74"/>
      <c r="AK86" s="78"/>
      <c r="AL86" s="23"/>
    </row>
    <row r="87" spans="1:38" x14ac:dyDescent="0.35">
      <c r="A87" s="32"/>
      <c r="B87" s="24">
        <f>WEEKDAY(B86)</f>
        <v>4</v>
      </c>
      <c r="C87" s="24">
        <f t="shared" ref="C87:AC87" si="65">WEEKDAY(C86)</f>
        <v>5</v>
      </c>
      <c r="D87" s="24">
        <f t="shared" si="65"/>
        <v>6</v>
      </c>
      <c r="E87" s="24">
        <f t="shared" si="65"/>
        <v>7</v>
      </c>
      <c r="F87" s="24">
        <f t="shared" si="65"/>
        <v>1</v>
      </c>
      <c r="G87" s="24">
        <f t="shared" si="65"/>
        <v>2</v>
      </c>
      <c r="H87" s="24">
        <f t="shared" si="65"/>
        <v>3</v>
      </c>
      <c r="I87" s="24">
        <f t="shared" si="65"/>
        <v>4</v>
      </c>
      <c r="J87" s="24">
        <f t="shared" si="65"/>
        <v>5</v>
      </c>
      <c r="K87" s="24">
        <f t="shared" si="65"/>
        <v>6</v>
      </c>
      <c r="L87" s="24">
        <f t="shared" si="65"/>
        <v>7</v>
      </c>
      <c r="M87" s="24">
        <f t="shared" si="65"/>
        <v>1</v>
      </c>
      <c r="N87" s="24">
        <f t="shared" si="65"/>
        <v>2</v>
      </c>
      <c r="O87" s="24">
        <f t="shared" si="65"/>
        <v>3</v>
      </c>
      <c r="P87" s="24">
        <f t="shared" si="65"/>
        <v>4</v>
      </c>
      <c r="Q87" s="24">
        <f t="shared" si="65"/>
        <v>5</v>
      </c>
      <c r="R87" s="24">
        <f t="shared" si="65"/>
        <v>6</v>
      </c>
      <c r="S87" s="24">
        <f t="shared" si="65"/>
        <v>7</v>
      </c>
      <c r="T87" s="24">
        <f t="shared" si="65"/>
        <v>1</v>
      </c>
      <c r="U87" s="24">
        <f t="shared" si="65"/>
        <v>2</v>
      </c>
      <c r="V87" s="24">
        <f t="shared" si="65"/>
        <v>3</v>
      </c>
      <c r="W87" s="24">
        <f t="shared" si="65"/>
        <v>4</v>
      </c>
      <c r="X87" s="24">
        <f t="shared" si="65"/>
        <v>5</v>
      </c>
      <c r="Y87" s="24">
        <f t="shared" si="65"/>
        <v>6</v>
      </c>
      <c r="Z87" s="24">
        <f t="shared" si="65"/>
        <v>7</v>
      </c>
      <c r="AA87" s="24">
        <f t="shared" si="65"/>
        <v>1</v>
      </c>
      <c r="AB87" s="24">
        <f t="shared" si="65"/>
        <v>2</v>
      </c>
      <c r="AC87" s="24">
        <f t="shared" si="65"/>
        <v>3</v>
      </c>
      <c r="AD87" s="25"/>
      <c r="AE87" s="25"/>
      <c r="AF87" s="25"/>
      <c r="AG87" s="25"/>
      <c r="AH87" s="26"/>
      <c r="AI87" s="71"/>
      <c r="AJ87" s="75"/>
      <c r="AK87" s="79"/>
      <c r="AL87" s="27"/>
    </row>
    <row r="88" spans="1:38" x14ac:dyDescent="0.35">
      <c r="A88" s="32"/>
      <c r="B88" s="51"/>
      <c r="C88" s="51"/>
      <c r="D88" s="51"/>
      <c r="E88" s="30"/>
      <c r="F88" s="25"/>
      <c r="G88" s="89" t="s">
        <v>35</v>
      </c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25"/>
      <c r="AA88" s="25"/>
      <c r="AB88" s="58"/>
      <c r="AC88" s="58"/>
      <c r="AD88" s="25"/>
      <c r="AE88" s="25"/>
      <c r="AF88" s="25"/>
      <c r="AG88" s="25"/>
      <c r="AH88" s="26"/>
      <c r="AI88" s="71"/>
      <c r="AJ88" s="75"/>
      <c r="AK88" s="79"/>
      <c r="AL88" s="27"/>
    </row>
    <row r="89" spans="1:38" s="11" customFormat="1" ht="15" thickBot="1" x14ac:dyDescent="0.4">
      <c r="A89" s="36"/>
      <c r="B89" s="37" t="s">
        <v>95</v>
      </c>
      <c r="C89" s="37" t="s">
        <v>95</v>
      </c>
      <c r="D89" s="37" t="s">
        <v>95</v>
      </c>
      <c r="E89" s="28"/>
      <c r="F89" s="38"/>
      <c r="G89" s="61" t="s">
        <v>50</v>
      </c>
      <c r="H89" s="61" t="s">
        <v>50</v>
      </c>
      <c r="I89" s="61" t="s">
        <v>50</v>
      </c>
      <c r="J89" s="61" t="s">
        <v>50</v>
      </c>
      <c r="K89" s="61" t="s">
        <v>50</v>
      </c>
      <c r="L89" s="37"/>
      <c r="M89" s="37"/>
      <c r="N89" s="61" t="s">
        <v>50</v>
      </c>
      <c r="O89" s="61" t="s">
        <v>50</v>
      </c>
      <c r="P89" s="61" t="s">
        <v>50</v>
      </c>
      <c r="Q89" s="61" t="s">
        <v>50</v>
      </c>
      <c r="R89" s="61" t="s">
        <v>50</v>
      </c>
      <c r="S89" s="37"/>
      <c r="T89" s="37"/>
      <c r="U89" s="61" t="s">
        <v>50</v>
      </c>
      <c r="V89" s="61" t="s">
        <v>50</v>
      </c>
      <c r="W89" s="61" t="s">
        <v>50</v>
      </c>
      <c r="X89" s="61" t="s">
        <v>50</v>
      </c>
      <c r="Y89" s="61" t="s">
        <v>50</v>
      </c>
      <c r="Z89" s="38"/>
      <c r="AA89" s="38"/>
      <c r="AB89" s="37" t="s">
        <v>51</v>
      </c>
      <c r="AC89" s="37" t="s">
        <v>51</v>
      </c>
      <c r="AD89" s="38"/>
      <c r="AE89" s="38"/>
      <c r="AF89" s="38"/>
      <c r="AG89" s="38"/>
      <c r="AH89" s="53">
        <f t="shared" ref="AH89" si="66">SUM(AI89:AK89)</f>
        <v>20</v>
      </c>
      <c r="AI89" s="72">
        <f>COUNTIF(B89:AF89,"T")</f>
        <v>15</v>
      </c>
      <c r="AJ89" s="76">
        <f>COUNTIF(B89:AF89,"P")</f>
        <v>2</v>
      </c>
      <c r="AK89" s="80">
        <f t="shared" ref="AK89" si="67">COUNTIF(B89:AG89,"U")</f>
        <v>3</v>
      </c>
      <c r="AL89" s="39"/>
    </row>
    <row r="90" spans="1:38" s="11" customFormat="1" ht="15" thickBot="1" x14ac:dyDescent="0.4">
      <c r="B90" s="9"/>
      <c r="C90" s="9"/>
      <c r="D90" s="9"/>
      <c r="E90" s="5"/>
      <c r="G90" s="1"/>
      <c r="H90" s="1"/>
      <c r="I90" s="1"/>
      <c r="J90" s="1"/>
      <c r="K90" s="1"/>
      <c r="L90" s="9"/>
      <c r="M90" s="9"/>
      <c r="N90" s="1"/>
      <c r="O90" s="1"/>
      <c r="P90" s="1"/>
      <c r="Q90" s="1"/>
      <c r="R90" s="1"/>
      <c r="S90" s="9"/>
      <c r="T90" s="9"/>
      <c r="U90" s="1"/>
      <c r="V90" s="1"/>
      <c r="W90" s="1"/>
      <c r="X90" s="1"/>
      <c r="Y90" s="1"/>
      <c r="AB90" s="9"/>
      <c r="AC90" s="9"/>
      <c r="AH90" s="14"/>
      <c r="AI90" s="8"/>
      <c r="AJ90" s="4"/>
      <c r="AK90" s="7"/>
      <c r="AL90" s="14"/>
    </row>
    <row r="91" spans="1:38" x14ac:dyDescent="0.35">
      <c r="A91" s="31">
        <v>44986</v>
      </c>
      <c r="B91" s="20">
        <v>44986</v>
      </c>
      <c r="C91" s="20">
        <v>44987</v>
      </c>
      <c r="D91" s="20">
        <v>44988</v>
      </c>
      <c r="E91" s="20">
        <v>44989</v>
      </c>
      <c r="F91" s="20">
        <v>44990</v>
      </c>
      <c r="G91" s="20">
        <v>44991</v>
      </c>
      <c r="H91" s="20">
        <v>44992</v>
      </c>
      <c r="I91" s="20">
        <v>44993</v>
      </c>
      <c r="J91" s="20">
        <v>44994</v>
      </c>
      <c r="K91" s="20">
        <v>44995</v>
      </c>
      <c r="L91" s="20">
        <v>44996</v>
      </c>
      <c r="M91" s="20">
        <v>44997</v>
      </c>
      <c r="N91" s="20">
        <v>44998</v>
      </c>
      <c r="O91" s="20">
        <v>44999</v>
      </c>
      <c r="P91" s="20">
        <v>45000</v>
      </c>
      <c r="Q91" s="20">
        <v>45001</v>
      </c>
      <c r="R91" s="20">
        <v>45002</v>
      </c>
      <c r="S91" s="20">
        <v>45003</v>
      </c>
      <c r="T91" s="20">
        <v>45004</v>
      </c>
      <c r="U91" s="20">
        <v>45005</v>
      </c>
      <c r="V91" s="20">
        <v>45006</v>
      </c>
      <c r="W91" s="20">
        <v>45007</v>
      </c>
      <c r="X91" s="20">
        <v>45008</v>
      </c>
      <c r="Y91" s="20">
        <v>45009</v>
      </c>
      <c r="Z91" s="20">
        <v>45010</v>
      </c>
      <c r="AA91" s="20">
        <v>45011</v>
      </c>
      <c r="AB91" s="20">
        <v>45012</v>
      </c>
      <c r="AC91" s="20">
        <v>45013</v>
      </c>
      <c r="AD91" s="20">
        <v>45014</v>
      </c>
      <c r="AE91" s="20">
        <v>45015</v>
      </c>
      <c r="AF91" s="20">
        <v>45016</v>
      </c>
      <c r="AG91" s="21"/>
      <c r="AH91" s="22"/>
      <c r="AI91" s="70"/>
      <c r="AJ91" s="74"/>
      <c r="AK91" s="78"/>
      <c r="AL91" s="23"/>
    </row>
    <row r="92" spans="1:38" x14ac:dyDescent="0.35">
      <c r="A92" s="32"/>
      <c r="B92" s="24">
        <f>WEEKDAY(B91)</f>
        <v>4</v>
      </c>
      <c r="C92" s="24">
        <f t="shared" ref="C92:AF92" si="68">WEEKDAY(C91)</f>
        <v>5</v>
      </c>
      <c r="D92" s="24">
        <f t="shared" si="68"/>
        <v>6</v>
      </c>
      <c r="E92" s="24">
        <f t="shared" si="68"/>
        <v>7</v>
      </c>
      <c r="F92" s="24">
        <f t="shared" si="68"/>
        <v>1</v>
      </c>
      <c r="G92" s="24">
        <f t="shared" si="68"/>
        <v>2</v>
      </c>
      <c r="H92" s="24">
        <f t="shared" si="68"/>
        <v>3</v>
      </c>
      <c r="I92" s="24">
        <f t="shared" si="68"/>
        <v>4</v>
      </c>
      <c r="J92" s="24">
        <f t="shared" si="68"/>
        <v>5</v>
      </c>
      <c r="K92" s="24">
        <f t="shared" si="68"/>
        <v>6</v>
      </c>
      <c r="L92" s="24">
        <f t="shared" si="68"/>
        <v>7</v>
      </c>
      <c r="M92" s="24">
        <f t="shared" si="68"/>
        <v>1</v>
      </c>
      <c r="N92" s="24">
        <f t="shared" si="68"/>
        <v>2</v>
      </c>
      <c r="O92" s="24">
        <f t="shared" si="68"/>
        <v>3</v>
      </c>
      <c r="P92" s="24">
        <f t="shared" si="68"/>
        <v>4</v>
      </c>
      <c r="Q92" s="24">
        <f t="shared" si="68"/>
        <v>5</v>
      </c>
      <c r="R92" s="24">
        <f t="shared" si="68"/>
        <v>6</v>
      </c>
      <c r="S92" s="24">
        <f t="shared" si="68"/>
        <v>7</v>
      </c>
      <c r="T92" s="24">
        <f t="shared" si="68"/>
        <v>1</v>
      </c>
      <c r="U92" s="24">
        <f t="shared" si="68"/>
        <v>2</v>
      </c>
      <c r="V92" s="24">
        <f t="shared" si="68"/>
        <v>3</v>
      </c>
      <c r="W92" s="24">
        <f t="shared" si="68"/>
        <v>4</v>
      </c>
      <c r="X92" s="24">
        <f t="shared" si="68"/>
        <v>5</v>
      </c>
      <c r="Y92" s="24">
        <f t="shared" si="68"/>
        <v>6</v>
      </c>
      <c r="Z92" s="24">
        <f t="shared" si="68"/>
        <v>7</v>
      </c>
      <c r="AA92" s="24">
        <f t="shared" si="68"/>
        <v>1</v>
      </c>
      <c r="AB92" s="24">
        <f t="shared" si="68"/>
        <v>2</v>
      </c>
      <c r="AC92" s="24">
        <f t="shared" si="68"/>
        <v>3</v>
      </c>
      <c r="AD92" s="24">
        <f t="shared" si="68"/>
        <v>4</v>
      </c>
      <c r="AE92" s="24">
        <f t="shared" si="68"/>
        <v>5</v>
      </c>
      <c r="AF92" s="24">
        <f t="shared" si="68"/>
        <v>6</v>
      </c>
      <c r="AG92" s="25"/>
      <c r="AH92" s="26"/>
      <c r="AI92" s="71"/>
      <c r="AJ92" s="75"/>
      <c r="AK92" s="79"/>
      <c r="AL92" s="27"/>
    </row>
    <row r="93" spans="1:38" x14ac:dyDescent="0.35">
      <c r="A93" s="32"/>
      <c r="B93" s="84" t="s">
        <v>36</v>
      </c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25"/>
      <c r="AH93" s="26"/>
      <c r="AI93" s="71"/>
      <c r="AJ93" s="75"/>
      <c r="AK93" s="79"/>
      <c r="AL93" s="27"/>
    </row>
    <row r="94" spans="1:38" s="11" customFormat="1" ht="15" thickBot="1" x14ac:dyDescent="0.4">
      <c r="A94" s="36"/>
      <c r="B94" s="37" t="s">
        <v>51</v>
      </c>
      <c r="C94" s="37" t="s">
        <v>51</v>
      </c>
      <c r="D94" s="37" t="s">
        <v>51</v>
      </c>
      <c r="E94" s="37"/>
      <c r="F94" s="37"/>
      <c r="G94" s="37" t="s">
        <v>51</v>
      </c>
      <c r="H94" s="37" t="s">
        <v>51</v>
      </c>
      <c r="I94" s="37" t="s">
        <v>51</v>
      </c>
      <c r="J94" s="37" t="s">
        <v>51</v>
      </c>
      <c r="K94" s="37" t="s">
        <v>51</v>
      </c>
      <c r="L94" s="37"/>
      <c r="M94" s="37"/>
      <c r="N94" s="37" t="s">
        <v>51</v>
      </c>
      <c r="O94" s="37" t="s">
        <v>51</v>
      </c>
      <c r="P94" s="37" t="s">
        <v>51</v>
      </c>
      <c r="Q94" s="37" t="s">
        <v>51</v>
      </c>
      <c r="R94" s="37" t="s">
        <v>51</v>
      </c>
      <c r="S94" s="37"/>
      <c r="T94" s="37"/>
      <c r="U94" s="37" t="s">
        <v>51</v>
      </c>
      <c r="V94" s="37" t="s">
        <v>51</v>
      </c>
      <c r="W94" s="37" t="s">
        <v>51</v>
      </c>
      <c r="X94" s="37" t="s">
        <v>51</v>
      </c>
      <c r="Y94" s="37" t="s">
        <v>51</v>
      </c>
      <c r="Z94" s="37"/>
      <c r="AA94" s="37"/>
      <c r="AB94" s="37" t="s">
        <v>51</v>
      </c>
      <c r="AC94" s="37" t="s">
        <v>51</v>
      </c>
      <c r="AD94" s="37" t="s">
        <v>51</v>
      </c>
      <c r="AE94" s="37" t="s">
        <v>51</v>
      </c>
      <c r="AF94" s="37" t="s">
        <v>51</v>
      </c>
      <c r="AG94" s="38"/>
      <c r="AH94" s="53">
        <f t="shared" ref="AH94" si="69">SUM(AI94:AK94)</f>
        <v>23</v>
      </c>
      <c r="AI94" s="72">
        <f>COUNTIF(B94:AF94,"T")</f>
        <v>0</v>
      </c>
      <c r="AJ94" s="76">
        <f>COUNTIF(B94:AF94,"P")</f>
        <v>23</v>
      </c>
      <c r="AK94" s="80">
        <f t="shared" ref="AK94" si="70">COUNTIF(B94:AG94,"U")</f>
        <v>0</v>
      </c>
      <c r="AL94" s="39"/>
    </row>
    <row r="95" spans="1:38" s="11" customFormat="1" ht="15" thickBot="1" x14ac:dyDescent="0.4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H95" s="14"/>
      <c r="AI95" s="8"/>
      <c r="AJ95" s="4"/>
      <c r="AK95" s="7"/>
      <c r="AL95" s="14"/>
    </row>
    <row r="96" spans="1:38" x14ac:dyDescent="0.35">
      <c r="A96" s="31">
        <v>45017</v>
      </c>
      <c r="B96" s="48">
        <v>45017</v>
      </c>
      <c r="C96" s="20">
        <v>45018</v>
      </c>
      <c r="D96" s="20">
        <v>45019</v>
      </c>
      <c r="E96" s="20">
        <v>45020</v>
      </c>
      <c r="F96" s="20">
        <v>45021</v>
      </c>
      <c r="G96" s="20">
        <v>45022</v>
      </c>
      <c r="H96" s="48">
        <v>45023</v>
      </c>
      <c r="I96" s="20">
        <v>45024</v>
      </c>
      <c r="J96" s="20">
        <v>45025</v>
      </c>
      <c r="K96" s="48">
        <v>45026</v>
      </c>
      <c r="L96" s="20">
        <v>45027</v>
      </c>
      <c r="M96" s="20">
        <v>45028</v>
      </c>
      <c r="N96" s="20">
        <v>45029</v>
      </c>
      <c r="O96" s="20">
        <v>45030</v>
      </c>
      <c r="P96" s="20">
        <v>45031</v>
      </c>
      <c r="Q96" s="20">
        <v>45032</v>
      </c>
      <c r="R96" s="20">
        <v>45033</v>
      </c>
      <c r="S96" s="20">
        <v>45034</v>
      </c>
      <c r="T96" s="20">
        <v>45035</v>
      </c>
      <c r="U96" s="20">
        <v>45036</v>
      </c>
      <c r="V96" s="20">
        <v>45037</v>
      </c>
      <c r="W96" s="20">
        <v>45038</v>
      </c>
      <c r="X96" s="20">
        <v>45039</v>
      </c>
      <c r="Y96" s="20">
        <v>45040</v>
      </c>
      <c r="Z96" s="20">
        <v>45041</v>
      </c>
      <c r="AA96" s="20">
        <v>45042</v>
      </c>
      <c r="AB96" s="20">
        <v>45043</v>
      </c>
      <c r="AC96" s="20">
        <v>45044</v>
      </c>
      <c r="AD96" s="20">
        <v>45045</v>
      </c>
      <c r="AE96" s="20">
        <v>45046</v>
      </c>
      <c r="AF96" s="21"/>
      <c r="AG96" s="21"/>
      <c r="AH96" s="22"/>
      <c r="AI96" s="70"/>
      <c r="AJ96" s="74"/>
      <c r="AK96" s="78"/>
      <c r="AL96" s="23"/>
    </row>
    <row r="97" spans="1:38" x14ac:dyDescent="0.35">
      <c r="A97" s="32"/>
      <c r="B97" s="49">
        <f>WEEKDAY(B96)</f>
        <v>7</v>
      </c>
      <c r="C97" s="24">
        <f t="shared" ref="C97:AE97" si="71">WEEKDAY(C96)</f>
        <v>1</v>
      </c>
      <c r="D97" s="24">
        <f t="shared" si="71"/>
        <v>2</v>
      </c>
      <c r="E97" s="24">
        <f t="shared" si="71"/>
        <v>3</v>
      </c>
      <c r="F97" s="24">
        <f t="shared" si="71"/>
        <v>4</v>
      </c>
      <c r="G97" s="24">
        <f t="shared" si="71"/>
        <v>5</v>
      </c>
      <c r="H97" s="49">
        <f t="shared" si="71"/>
        <v>6</v>
      </c>
      <c r="I97" s="24">
        <f t="shared" si="71"/>
        <v>7</v>
      </c>
      <c r="J97" s="24">
        <f t="shared" si="71"/>
        <v>1</v>
      </c>
      <c r="K97" s="49">
        <f t="shared" si="71"/>
        <v>2</v>
      </c>
      <c r="L97" s="24">
        <f t="shared" si="71"/>
        <v>3</v>
      </c>
      <c r="M97" s="24">
        <f t="shared" si="71"/>
        <v>4</v>
      </c>
      <c r="N97" s="24">
        <f t="shared" si="71"/>
        <v>5</v>
      </c>
      <c r="O97" s="24">
        <f t="shared" si="71"/>
        <v>6</v>
      </c>
      <c r="P97" s="24">
        <f t="shared" si="71"/>
        <v>7</v>
      </c>
      <c r="Q97" s="24">
        <f t="shared" si="71"/>
        <v>1</v>
      </c>
      <c r="R97" s="24">
        <f t="shared" si="71"/>
        <v>2</v>
      </c>
      <c r="S97" s="24">
        <f t="shared" si="71"/>
        <v>3</v>
      </c>
      <c r="T97" s="24">
        <f t="shared" si="71"/>
        <v>4</v>
      </c>
      <c r="U97" s="24">
        <f t="shared" si="71"/>
        <v>5</v>
      </c>
      <c r="V97" s="24">
        <f t="shared" si="71"/>
        <v>6</v>
      </c>
      <c r="W97" s="24">
        <f t="shared" si="71"/>
        <v>7</v>
      </c>
      <c r="X97" s="24">
        <f t="shared" si="71"/>
        <v>1</v>
      </c>
      <c r="Y97" s="24">
        <f t="shared" si="71"/>
        <v>2</v>
      </c>
      <c r="Z97" s="24">
        <f t="shared" si="71"/>
        <v>3</v>
      </c>
      <c r="AA97" s="24">
        <f t="shared" si="71"/>
        <v>4</v>
      </c>
      <c r="AB97" s="24">
        <f t="shared" si="71"/>
        <v>5</v>
      </c>
      <c r="AC97" s="24">
        <f t="shared" si="71"/>
        <v>6</v>
      </c>
      <c r="AD97" s="24">
        <f t="shared" si="71"/>
        <v>7</v>
      </c>
      <c r="AE97" s="24">
        <f t="shared" si="71"/>
        <v>1</v>
      </c>
      <c r="AF97" s="25"/>
      <c r="AG97" s="25"/>
      <c r="AH97" s="26"/>
      <c r="AI97" s="71"/>
      <c r="AJ97" s="75"/>
      <c r="AK97" s="79"/>
      <c r="AL97" s="27"/>
    </row>
    <row r="98" spans="1:38" x14ac:dyDescent="0.35">
      <c r="A98" s="32"/>
      <c r="B98" s="59"/>
      <c r="C98" s="59"/>
      <c r="D98" s="59"/>
      <c r="E98" s="59"/>
      <c r="F98" s="59"/>
      <c r="G98" s="59"/>
      <c r="H98" s="30"/>
      <c r="I98" s="30"/>
      <c r="J98" s="25"/>
      <c r="K98" s="25"/>
      <c r="L98" s="89" t="s">
        <v>10</v>
      </c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56"/>
      <c r="Z98" s="56"/>
      <c r="AA98" s="56"/>
      <c r="AB98" s="56"/>
      <c r="AC98" s="56"/>
      <c r="AD98" s="30"/>
      <c r="AE98" s="25"/>
      <c r="AF98" s="25"/>
      <c r="AG98" s="25"/>
      <c r="AH98" s="26"/>
      <c r="AI98" s="71"/>
      <c r="AJ98" s="75"/>
      <c r="AK98" s="79"/>
      <c r="AL98" s="27"/>
    </row>
    <row r="99" spans="1:38" s="11" customFormat="1" ht="15" thickBot="1" x14ac:dyDescent="0.4">
      <c r="A99" s="36"/>
      <c r="B99" s="28"/>
      <c r="C99" s="28"/>
      <c r="D99" s="37" t="s">
        <v>51</v>
      </c>
      <c r="E99" s="37" t="s">
        <v>51</v>
      </c>
      <c r="F99" s="37" t="s">
        <v>51</v>
      </c>
      <c r="G99" s="37" t="s">
        <v>51</v>
      </c>
      <c r="H99" s="28"/>
      <c r="I99" s="28"/>
      <c r="J99" s="38"/>
      <c r="K99" s="38"/>
      <c r="L99" s="61" t="s">
        <v>50</v>
      </c>
      <c r="M99" s="61" t="s">
        <v>50</v>
      </c>
      <c r="N99" s="61" t="s">
        <v>50</v>
      </c>
      <c r="O99" s="61" t="s">
        <v>50</v>
      </c>
      <c r="P99" s="37"/>
      <c r="Q99" s="37"/>
      <c r="R99" s="61" t="s">
        <v>50</v>
      </c>
      <c r="S99" s="61" t="s">
        <v>50</v>
      </c>
      <c r="T99" s="61" t="s">
        <v>50</v>
      </c>
      <c r="U99" s="61" t="s">
        <v>50</v>
      </c>
      <c r="V99" s="61" t="s">
        <v>50</v>
      </c>
      <c r="W99" s="37"/>
      <c r="X99" s="37"/>
      <c r="Y99" s="61" t="s">
        <v>50</v>
      </c>
      <c r="Z99" s="61" t="s">
        <v>50</v>
      </c>
      <c r="AA99" s="61" t="s">
        <v>50</v>
      </c>
      <c r="AB99" s="61" t="s">
        <v>50</v>
      </c>
      <c r="AC99" s="61" t="s">
        <v>50</v>
      </c>
      <c r="AD99" s="28"/>
      <c r="AE99" s="38"/>
      <c r="AF99" s="38"/>
      <c r="AG99" s="38"/>
      <c r="AH99" s="53">
        <f t="shared" ref="AH99" si="72">SUM(AI99:AK99)</f>
        <v>18</v>
      </c>
      <c r="AI99" s="72">
        <f>COUNTIF(B99:AF99,"T")</f>
        <v>14</v>
      </c>
      <c r="AJ99" s="76">
        <f>COUNTIF(B99:AF99,"P")</f>
        <v>4</v>
      </c>
      <c r="AK99" s="80">
        <f t="shared" ref="AK99" si="73">COUNTIF(B99:AG99,"U")</f>
        <v>0</v>
      </c>
      <c r="AL99" s="39"/>
    </row>
    <row r="100" spans="1:38" s="11" customFormat="1" ht="15" thickBot="1" x14ac:dyDescent="0.4">
      <c r="B100" s="5"/>
      <c r="C100" s="5"/>
      <c r="D100" s="9"/>
      <c r="E100" s="9"/>
      <c r="F100" s="9"/>
      <c r="G100" s="9"/>
      <c r="H100" s="5"/>
      <c r="I100" s="5"/>
      <c r="L100" s="1"/>
      <c r="M100" s="1"/>
      <c r="N100" s="1"/>
      <c r="O100" s="1"/>
      <c r="P100" s="9"/>
      <c r="Q100" s="9"/>
      <c r="R100" s="1"/>
      <c r="S100" s="1"/>
      <c r="T100" s="1"/>
      <c r="U100" s="1"/>
      <c r="V100" s="1"/>
      <c r="W100" s="9"/>
      <c r="X100" s="9"/>
      <c r="Y100" s="1"/>
      <c r="Z100" s="1"/>
      <c r="AA100" s="1"/>
      <c r="AB100" s="1"/>
      <c r="AC100" s="1"/>
      <c r="AD100" s="5"/>
      <c r="AH100" s="14"/>
      <c r="AI100" s="8"/>
      <c r="AJ100" s="4"/>
      <c r="AK100" s="7"/>
      <c r="AL100" s="14"/>
    </row>
    <row r="101" spans="1:38" x14ac:dyDescent="0.35">
      <c r="A101" s="31">
        <v>45047</v>
      </c>
      <c r="B101" s="48">
        <v>45047</v>
      </c>
      <c r="C101" s="20">
        <v>45048</v>
      </c>
      <c r="D101" s="20">
        <v>45049</v>
      </c>
      <c r="E101" s="20">
        <v>45050</v>
      </c>
      <c r="F101" s="20">
        <v>45051</v>
      </c>
      <c r="G101" s="20">
        <v>45052</v>
      </c>
      <c r="H101" s="20">
        <v>45053</v>
      </c>
      <c r="I101" s="20">
        <v>45054</v>
      </c>
      <c r="J101" s="20">
        <v>45055</v>
      </c>
      <c r="K101" s="20">
        <v>45056</v>
      </c>
      <c r="L101" s="20">
        <v>45057</v>
      </c>
      <c r="M101" s="20">
        <v>45058</v>
      </c>
      <c r="N101" s="20">
        <v>45059</v>
      </c>
      <c r="O101" s="20">
        <v>45060</v>
      </c>
      <c r="P101" s="20">
        <v>45061</v>
      </c>
      <c r="Q101" s="20">
        <v>45062</v>
      </c>
      <c r="R101" s="20">
        <v>45063</v>
      </c>
      <c r="S101" s="48">
        <v>45064</v>
      </c>
      <c r="T101" s="20">
        <v>45065</v>
      </c>
      <c r="U101" s="20">
        <v>45066</v>
      </c>
      <c r="V101" s="20">
        <v>45067</v>
      </c>
      <c r="W101" s="20">
        <v>45068</v>
      </c>
      <c r="X101" s="20">
        <v>45069</v>
      </c>
      <c r="Y101" s="20">
        <v>45070</v>
      </c>
      <c r="Z101" s="20">
        <v>45071</v>
      </c>
      <c r="AA101" s="20">
        <v>45072</v>
      </c>
      <c r="AB101" s="20">
        <v>45073</v>
      </c>
      <c r="AC101" s="20">
        <v>45074</v>
      </c>
      <c r="AD101" s="48">
        <v>45075</v>
      </c>
      <c r="AE101" s="20">
        <v>45076</v>
      </c>
      <c r="AF101" s="20">
        <v>45077</v>
      </c>
      <c r="AG101" s="21"/>
      <c r="AH101" s="22"/>
      <c r="AI101" s="70"/>
      <c r="AJ101" s="74"/>
      <c r="AK101" s="78"/>
      <c r="AL101" s="23"/>
    </row>
    <row r="102" spans="1:38" x14ac:dyDescent="0.35">
      <c r="A102" s="32"/>
      <c r="B102" s="49">
        <f>WEEKDAY(B101)</f>
        <v>2</v>
      </c>
      <c r="C102" s="24">
        <f t="shared" ref="C102:AF102" si="74">WEEKDAY(C101)</f>
        <v>3</v>
      </c>
      <c r="D102" s="24">
        <f t="shared" si="74"/>
        <v>4</v>
      </c>
      <c r="E102" s="24">
        <f t="shared" si="74"/>
        <v>5</v>
      </c>
      <c r="F102" s="24">
        <f t="shared" si="74"/>
        <v>6</v>
      </c>
      <c r="G102" s="24">
        <f t="shared" si="74"/>
        <v>7</v>
      </c>
      <c r="H102" s="24">
        <f t="shared" si="74"/>
        <v>1</v>
      </c>
      <c r="I102" s="24">
        <f t="shared" si="74"/>
        <v>2</v>
      </c>
      <c r="J102" s="24">
        <f t="shared" si="74"/>
        <v>3</v>
      </c>
      <c r="K102" s="24">
        <f t="shared" si="74"/>
        <v>4</v>
      </c>
      <c r="L102" s="24">
        <f t="shared" si="74"/>
        <v>5</v>
      </c>
      <c r="M102" s="24">
        <f t="shared" si="74"/>
        <v>6</v>
      </c>
      <c r="N102" s="24">
        <f t="shared" si="74"/>
        <v>7</v>
      </c>
      <c r="O102" s="24">
        <f t="shared" si="74"/>
        <v>1</v>
      </c>
      <c r="P102" s="24">
        <f t="shared" si="74"/>
        <v>2</v>
      </c>
      <c r="Q102" s="24">
        <f t="shared" si="74"/>
        <v>3</v>
      </c>
      <c r="R102" s="24">
        <f t="shared" si="74"/>
        <v>4</v>
      </c>
      <c r="S102" s="49">
        <f t="shared" si="74"/>
        <v>5</v>
      </c>
      <c r="T102" s="24">
        <f t="shared" si="74"/>
        <v>6</v>
      </c>
      <c r="U102" s="24">
        <f t="shared" si="74"/>
        <v>7</v>
      </c>
      <c r="V102" s="24">
        <f t="shared" si="74"/>
        <v>1</v>
      </c>
      <c r="W102" s="24">
        <f t="shared" si="74"/>
        <v>2</v>
      </c>
      <c r="X102" s="24">
        <f t="shared" si="74"/>
        <v>3</v>
      </c>
      <c r="Y102" s="24">
        <f t="shared" si="74"/>
        <v>4</v>
      </c>
      <c r="Z102" s="24">
        <f t="shared" si="74"/>
        <v>5</v>
      </c>
      <c r="AA102" s="24">
        <f t="shared" si="74"/>
        <v>6</v>
      </c>
      <c r="AB102" s="24">
        <f t="shared" si="74"/>
        <v>7</v>
      </c>
      <c r="AC102" s="24">
        <f t="shared" si="74"/>
        <v>1</v>
      </c>
      <c r="AD102" s="49">
        <f t="shared" si="74"/>
        <v>2</v>
      </c>
      <c r="AE102" s="24">
        <f t="shared" si="74"/>
        <v>3</v>
      </c>
      <c r="AF102" s="24">
        <f t="shared" si="74"/>
        <v>4</v>
      </c>
      <c r="AG102" s="25"/>
      <c r="AH102" s="26"/>
      <c r="AI102" s="71"/>
      <c r="AJ102" s="75"/>
      <c r="AK102" s="79"/>
      <c r="AL102" s="27"/>
    </row>
    <row r="103" spans="1:38" x14ac:dyDescent="0.35">
      <c r="A103" s="32"/>
      <c r="B103" s="25"/>
      <c r="C103" s="84" t="s">
        <v>37</v>
      </c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59"/>
      <c r="AC103" s="59"/>
      <c r="AD103" s="59"/>
      <c r="AE103" s="59"/>
      <c r="AF103" s="59"/>
      <c r="AG103" s="25"/>
      <c r="AH103" s="26"/>
      <c r="AI103" s="71"/>
      <c r="AJ103" s="75"/>
      <c r="AK103" s="79"/>
      <c r="AL103" s="27"/>
    </row>
    <row r="104" spans="1:38" s="11" customFormat="1" ht="15" thickBot="1" x14ac:dyDescent="0.4">
      <c r="A104" s="36"/>
      <c r="B104" s="38"/>
      <c r="C104" s="37" t="s">
        <v>51</v>
      </c>
      <c r="D104" s="37" t="s">
        <v>51</v>
      </c>
      <c r="E104" s="37" t="s">
        <v>51</v>
      </c>
      <c r="F104" s="37" t="s">
        <v>51</v>
      </c>
      <c r="G104" s="37"/>
      <c r="H104" s="37"/>
      <c r="I104" s="37" t="s">
        <v>51</v>
      </c>
      <c r="J104" s="37" t="s">
        <v>51</v>
      </c>
      <c r="K104" s="37" t="s">
        <v>51</v>
      </c>
      <c r="L104" s="37" t="s">
        <v>51</v>
      </c>
      <c r="M104" s="37" t="s">
        <v>51</v>
      </c>
      <c r="N104" s="37"/>
      <c r="O104" s="37"/>
      <c r="P104" s="37" t="s">
        <v>51</v>
      </c>
      <c r="Q104" s="37" t="s">
        <v>51</v>
      </c>
      <c r="R104" s="37" t="s">
        <v>51</v>
      </c>
      <c r="S104" s="37"/>
      <c r="T104" s="37" t="s">
        <v>51</v>
      </c>
      <c r="U104" s="37"/>
      <c r="V104" s="37"/>
      <c r="W104" s="37" t="s">
        <v>51</v>
      </c>
      <c r="X104" s="37" t="s">
        <v>51</v>
      </c>
      <c r="Y104" s="37" t="s">
        <v>51</v>
      </c>
      <c r="Z104" s="37" t="s">
        <v>51</v>
      </c>
      <c r="AA104" s="37" t="s">
        <v>51</v>
      </c>
      <c r="AB104" s="28"/>
      <c r="AC104" s="28"/>
      <c r="AD104" s="28"/>
      <c r="AE104" s="37" t="s">
        <v>51</v>
      </c>
      <c r="AF104" s="37" t="s">
        <v>51</v>
      </c>
      <c r="AG104" s="38"/>
      <c r="AH104" s="53">
        <f t="shared" ref="AH104" si="75">SUM(AI104:AK104)</f>
        <v>20</v>
      </c>
      <c r="AI104" s="72">
        <f>COUNTIF(B104:AF104,"T")</f>
        <v>0</v>
      </c>
      <c r="AJ104" s="76">
        <f>COUNTIF(B104:AF104,"P")</f>
        <v>20</v>
      </c>
      <c r="AK104" s="80">
        <f t="shared" ref="AK104" si="76">COUNTIF(B104:AG104,"U")</f>
        <v>0</v>
      </c>
      <c r="AL104" s="39"/>
    </row>
    <row r="105" spans="1:38" s="11" customFormat="1" ht="15" thickBot="1" x14ac:dyDescent="0.4"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5"/>
      <c r="AC105" s="5"/>
      <c r="AD105" s="5"/>
      <c r="AE105" s="9"/>
      <c r="AF105" s="9"/>
      <c r="AH105" s="14"/>
      <c r="AI105" s="8"/>
      <c r="AJ105" s="4"/>
      <c r="AK105" s="7"/>
      <c r="AL105" s="14"/>
    </row>
    <row r="106" spans="1:38" x14ac:dyDescent="0.35">
      <c r="A106" s="31">
        <v>45078</v>
      </c>
      <c r="B106" s="20">
        <v>45078</v>
      </c>
      <c r="C106" s="20">
        <v>45079</v>
      </c>
      <c r="D106" s="20">
        <v>45080</v>
      </c>
      <c r="E106" s="20">
        <v>45081</v>
      </c>
      <c r="F106" s="20">
        <v>45082</v>
      </c>
      <c r="G106" s="20">
        <v>45083</v>
      </c>
      <c r="H106" s="20">
        <v>45084</v>
      </c>
      <c r="I106" s="20">
        <v>45085</v>
      </c>
      <c r="J106" s="20">
        <v>45086</v>
      </c>
      <c r="K106" s="20">
        <v>45087</v>
      </c>
      <c r="L106" s="20">
        <v>45088</v>
      </c>
      <c r="M106" s="20">
        <v>45089</v>
      </c>
      <c r="N106" s="20">
        <v>45090</v>
      </c>
      <c r="O106" s="20">
        <v>45091</v>
      </c>
      <c r="P106" s="20">
        <v>45092</v>
      </c>
      <c r="Q106" s="20">
        <v>45093</v>
      </c>
      <c r="R106" s="20">
        <v>45094</v>
      </c>
      <c r="S106" s="20">
        <v>45095</v>
      </c>
      <c r="T106" s="20">
        <v>45096</v>
      </c>
      <c r="U106" s="20">
        <v>45097</v>
      </c>
      <c r="V106" s="20">
        <v>45098</v>
      </c>
      <c r="W106" s="20">
        <v>45099</v>
      </c>
      <c r="X106" s="20">
        <v>45100</v>
      </c>
      <c r="Y106" s="20">
        <v>45101</v>
      </c>
      <c r="Z106" s="20">
        <v>45102</v>
      </c>
      <c r="AA106" s="20">
        <v>45103</v>
      </c>
      <c r="AB106" s="20">
        <v>45104</v>
      </c>
      <c r="AC106" s="20">
        <v>45105</v>
      </c>
      <c r="AD106" s="20">
        <v>45106</v>
      </c>
      <c r="AE106" s="20">
        <v>45107</v>
      </c>
      <c r="AF106" s="21"/>
      <c r="AG106" s="21"/>
      <c r="AH106" s="22"/>
      <c r="AI106" s="70"/>
      <c r="AJ106" s="74"/>
      <c r="AK106" s="78"/>
      <c r="AL106" s="23"/>
    </row>
    <row r="107" spans="1:38" x14ac:dyDescent="0.35">
      <c r="A107" s="32"/>
      <c r="B107" s="24">
        <f>WEEKDAY(B106)</f>
        <v>5</v>
      </c>
      <c r="C107" s="24">
        <f t="shared" ref="C107:AE107" si="77">WEEKDAY(C106)</f>
        <v>6</v>
      </c>
      <c r="D107" s="24">
        <f t="shared" si="77"/>
        <v>7</v>
      </c>
      <c r="E107" s="24">
        <f t="shared" si="77"/>
        <v>1</v>
      </c>
      <c r="F107" s="24">
        <f t="shared" si="77"/>
        <v>2</v>
      </c>
      <c r="G107" s="24">
        <f t="shared" si="77"/>
        <v>3</v>
      </c>
      <c r="H107" s="24">
        <f t="shared" si="77"/>
        <v>4</v>
      </c>
      <c r="I107" s="24">
        <f t="shared" si="77"/>
        <v>5</v>
      </c>
      <c r="J107" s="24">
        <f t="shared" si="77"/>
        <v>6</v>
      </c>
      <c r="K107" s="24">
        <f t="shared" si="77"/>
        <v>7</v>
      </c>
      <c r="L107" s="24">
        <f t="shared" si="77"/>
        <v>1</v>
      </c>
      <c r="M107" s="24">
        <f t="shared" si="77"/>
        <v>2</v>
      </c>
      <c r="N107" s="24">
        <f t="shared" si="77"/>
        <v>3</v>
      </c>
      <c r="O107" s="24">
        <f t="shared" si="77"/>
        <v>4</v>
      </c>
      <c r="P107" s="24">
        <f t="shared" si="77"/>
        <v>5</v>
      </c>
      <c r="Q107" s="24">
        <f t="shared" si="77"/>
        <v>6</v>
      </c>
      <c r="R107" s="24">
        <f t="shared" si="77"/>
        <v>7</v>
      </c>
      <c r="S107" s="24">
        <f t="shared" si="77"/>
        <v>1</v>
      </c>
      <c r="T107" s="24">
        <f t="shared" si="77"/>
        <v>2</v>
      </c>
      <c r="U107" s="24">
        <f t="shared" si="77"/>
        <v>3</v>
      </c>
      <c r="V107" s="24">
        <f t="shared" si="77"/>
        <v>4</v>
      </c>
      <c r="W107" s="24">
        <f t="shared" si="77"/>
        <v>5</v>
      </c>
      <c r="X107" s="24">
        <f t="shared" si="77"/>
        <v>6</v>
      </c>
      <c r="Y107" s="24">
        <f t="shared" si="77"/>
        <v>7</v>
      </c>
      <c r="Z107" s="24">
        <f t="shared" si="77"/>
        <v>1</v>
      </c>
      <c r="AA107" s="24">
        <f t="shared" si="77"/>
        <v>2</v>
      </c>
      <c r="AB107" s="24">
        <f t="shared" si="77"/>
        <v>3</v>
      </c>
      <c r="AC107" s="24">
        <f t="shared" si="77"/>
        <v>4</v>
      </c>
      <c r="AD107" s="24">
        <f t="shared" si="77"/>
        <v>5</v>
      </c>
      <c r="AE107" s="24">
        <f t="shared" si="77"/>
        <v>6</v>
      </c>
      <c r="AF107" s="25"/>
      <c r="AG107" s="25"/>
      <c r="AH107" s="26"/>
      <c r="AI107" s="71"/>
      <c r="AJ107" s="75"/>
      <c r="AK107" s="79"/>
      <c r="AL107" s="27"/>
    </row>
    <row r="108" spans="1:38" x14ac:dyDescent="0.35">
      <c r="A108" s="32"/>
      <c r="B108" s="59"/>
      <c r="C108" s="59"/>
      <c r="D108" s="30"/>
      <c r="E108" s="30"/>
      <c r="F108" s="85" t="s">
        <v>11</v>
      </c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51"/>
      <c r="U108" s="51"/>
      <c r="V108" s="51"/>
      <c r="W108" s="51"/>
      <c r="X108" s="51"/>
      <c r="Y108" s="30"/>
      <c r="Z108" s="25"/>
      <c r="AA108" s="84"/>
      <c r="AB108" s="84"/>
      <c r="AC108" s="84"/>
      <c r="AD108" s="84"/>
      <c r="AE108" s="84"/>
      <c r="AF108" s="25"/>
      <c r="AG108" s="25"/>
      <c r="AH108" s="26"/>
      <c r="AI108" s="71"/>
      <c r="AJ108" s="75"/>
      <c r="AK108" s="79"/>
      <c r="AL108" s="27"/>
    </row>
    <row r="109" spans="1:38" s="11" customFormat="1" ht="15" thickBot="1" x14ac:dyDescent="0.4">
      <c r="A109" s="36"/>
      <c r="B109" s="37" t="s">
        <v>51</v>
      </c>
      <c r="C109" s="37" t="s">
        <v>51</v>
      </c>
      <c r="D109" s="28"/>
      <c r="E109" s="28"/>
      <c r="F109" s="37" t="s">
        <v>95</v>
      </c>
      <c r="G109" s="37" t="s">
        <v>95</v>
      </c>
      <c r="H109" s="37" t="s">
        <v>95</v>
      </c>
      <c r="I109" s="37" t="s">
        <v>95</v>
      </c>
      <c r="J109" s="37" t="s">
        <v>95</v>
      </c>
      <c r="K109" s="37"/>
      <c r="L109" s="37"/>
      <c r="M109" s="37" t="s">
        <v>95</v>
      </c>
      <c r="N109" s="37" t="s">
        <v>95</v>
      </c>
      <c r="O109" s="37" t="s">
        <v>95</v>
      </c>
      <c r="P109" s="37" t="s">
        <v>95</v>
      </c>
      <c r="Q109" s="37" t="s">
        <v>95</v>
      </c>
      <c r="R109" s="37"/>
      <c r="S109" s="37"/>
      <c r="T109" s="37" t="s">
        <v>95</v>
      </c>
      <c r="U109" s="37" t="s">
        <v>95</v>
      </c>
      <c r="V109" s="37" t="s">
        <v>95</v>
      </c>
      <c r="W109" s="37" t="s">
        <v>95</v>
      </c>
      <c r="X109" s="37" t="s">
        <v>95</v>
      </c>
      <c r="Y109" s="28"/>
      <c r="Z109" s="38"/>
      <c r="AA109" s="37" t="s">
        <v>51</v>
      </c>
      <c r="AB109" s="37" t="s">
        <v>51</v>
      </c>
      <c r="AC109" s="37" t="s">
        <v>51</v>
      </c>
      <c r="AD109" s="37" t="s">
        <v>51</v>
      </c>
      <c r="AE109" s="37" t="s">
        <v>51</v>
      </c>
      <c r="AF109" s="38"/>
      <c r="AG109" s="38"/>
      <c r="AH109" s="53">
        <f t="shared" ref="AH109" si="78">SUM(AI109:AK109)</f>
        <v>22</v>
      </c>
      <c r="AI109" s="72">
        <f>COUNTIF(B109:AF109,"T")</f>
        <v>0</v>
      </c>
      <c r="AJ109" s="76">
        <f>COUNTIF(B109:AF109,"P")</f>
        <v>7</v>
      </c>
      <c r="AK109" s="80">
        <f t="shared" ref="AK109" si="79">COUNTIF(B109:AG109,"U")</f>
        <v>15</v>
      </c>
      <c r="AL109" s="39"/>
    </row>
    <row r="110" spans="1:38" s="11" customFormat="1" ht="15" thickBot="1" x14ac:dyDescent="0.4">
      <c r="B110" s="9"/>
      <c r="C110" s="9"/>
      <c r="D110" s="5"/>
      <c r="E110" s="5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5"/>
      <c r="AA110" s="9"/>
      <c r="AB110" s="9"/>
      <c r="AC110" s="9"/>
      <c r="AD110" s="9"/>
      <c r="AE110" s="9"/>
      <c r="AH110" s="14"/>
      <c r="AI110" s="8"/>
      <c r="AJ110" s="4"/>
      <c r="AK110" s="7"/>
      <c r="AL110" s="14"/>
    </row>
    <row r="111" spans="1:38" x14ac:dyDescent="0.35">
      <c r="A111" s="31">
        <v>45108</v>
      </c>
      <c r="B111" s="48">
        <v>45108</v>
      </c>
      <c r="C111" s="20">
        <v>45109</v>
      </c>
      <c r="D111" s="20">
        <v>45110</v>
      </c>
      <c r="E111" s="20">
        <v>45111</v>
      </c>
      <c r="F111" s="20">
        <v>45112</v>
      </c>
      <c r="G111" s="20">
        <v>45113</v>
      </c>
      <c r="H111" s="20">
        <v>45114</v>
      </c>
      <c r="I111" s="20">
        <v>45115</v>
      </c>
      <c r="J111" s="20">
        <v>45116</v>
      </c>
      <c r="K111" s="20">
        <v>45117</v>
      </c>
      <c r="L111" s="20">
        <v>45118</v>
      </c>
      <c r="M111" s="20">
        <v>45119</v>
      </c>
      <c r="N111" s="20">
        <v>45120</v>
      </c>
      <c r="O111" s="20">
        <v>45121</v>
      </c>
      <c r="P111" s="20">
        <v>45122</v>
      </c>
      <c r="Q111" s="20">
        <v>45123</v>
      </c>
      <c r="R111" s="20">
        <v>45124</v>
      </c>
      <c r="S111" s="20">
        <v>45125</v>
      </c>
      <c r="T111" s="20">
        <v>45126</v>
      </c>
      <c r="U111" s="20">
        <v>45127</v>
      </c>
      <c r="V111" s="20">
        <v>45128</v>
      </c>
      <c r="W111" s="20">
        <v>45129</v>
      </c>
      <c r="X111" s="20">
        <v>45130</v>
      </c>
      <c r="Y111" s="20">
        <v>45131</v>
      </c>
      <c r="Z111" s="20">
        <v>45132</v>
      </c>
      <c r="AA111" s="20">
        <v>45133</v>
      </c>
      <c r="AB111" s="20">
        <v>45134</v>
      </c>
      <c r="AC111" s="20">
        <v>45135</v>
      </c>
      <c r="AD111" s="20">
        <v>45136</v>
      </c>
      <c r="AE111" s="20">
        <v>45137</v>
      </c>
      <c r="AF111" s="20">
        <v>45138</v>
      </c>
      <c r="AG111" s="21"/>
      <c r="AH111" s="22"/>
      <c r="AI111" s="70"/>
      <c r="AJ111" s="74"/>
      <c r="AK111" s="78"/>
      <c r="AL111" s="23"/>
    </row>
    <row r="112" spans="1:38" x14ac:dyDescent="0.35">
      <c r="A112" s="32"/>
      <c r="B112" s="49">
        <f>WEEKDAY(B111)</f>
        <v>7</v>
      </c>
      <c r="C112" s="24">
        <f t="shared" ref="C112:AF112" si="80">WEEKDAY(C111)</f>
        <v>1</v>
      </c>
      <c r="D112" s="24">
        <f t="shared" si="80"/>
        <v>2</v>
      </c>
      <c r="E112" s="24">
        <f t="shared" si="80"/>
        <v>3</v>
      </c>
      <c r="F112" s="24">
        <f t="shared" si="80"/>
        <v>4</v>
      </c>
      <c r="G112" s="24">
        <f t="shared" si="80"/>
        <v>5</v>
      </c>
      <c r="H112" s="24">
        <f t="shared" si="80"/>
        <v>6</v>
      </c>
      <c r="I112" s="24">
        <f t="shared" si="80"/>
        <v>7</v>
      </c>
      <c r="J112" s="24">
        <f t="shared" si="80"/>
        <v>1</v>
      </c>
      <c r="K112" s="24">
        <f t="shared" si="80"/>
        <v>2</v>
      </c>
      <c r="L112" s="24">
        <f t="shared" si="80"/>
        <v>3</v>
      </c>
      <c r="M112" s="24">
        <f t="shared" si="80"/>
        <v>4</v>
      </c>
      <c r="N112" s="24">
        <f t="shared" si="80"/>
        <v>5</v>
      </c>
      <c r="O112" s="24">
        <f t="shared" si="80"/>
        <v>6</v>
      </c>
      <c r="P112" s="24">
        <f t="shared" si="80"/>
        <v>7</v>
      </c>
      <c r="Q112" s="24">
        <f t="shared" si="80"/>
        <v>1</v>
      </c>
      <c r="R112" s="24">
        <f t="shared" si="80"/>
        <v>2</v>
      </c>
      <c r="S112" s="24">
        <f t="shared" si="80"/>
        <v>3</v>
      </c>
      <c r="T112" s="24">
        <f t="shared" si="80"/>
        <v>4</v>
      </c>
      <c r="U112" s="24">
        <f t="shared" si="80"/>
        <v>5</v>
      </c>
      <c r="V112" s="24">
        <f t="shared" si="80"/>
        <v>6</v>
      </c>
      <c r="W112" s="24">
        <f t="shared" si="80"/>
        <v>7</v>
      </c>
      <c r="X112" s="24">
        <f t="shared" si="80"/>
        <v>1</v>
      </c>
      <c r="Y112" s="24">
        <f t="shared" si="80"/>
        <v>2</v>
      </c>
      <c r="Z112" s="24">
        <f t="shared" si="80"/>
        <v>3</v>
      </c>
      <c r="AA112" s="24">
        <f t="shared" si="80"/>
        <v>4</v>
      </c>
      <c r="AB112" s="24">
        <f t="shared" si="80"/>
        <v>5</v>
      </c>
      <c r="AC112" s="24">
        <f t="shared" si="80"/>
        <v>6</v>
      </c>
      <c r="AD112" s="24">
        <f t="shared" si="80"/>
        <v>7</v>
      </c>
      <c r="AE112" s="24">
        <f t="shared" si="80"/>
        <v>1</v>
      </c>
      <c r="AF112" s="24">
        <f t="shared" si="80"/>
        <v>2</v>
      </c>
      <c r="AG112" s="25"/>
      <c r="AH112" s="26"/>
      <c r="AI112" s="71"/>
      <c r="AJ112" s="75"/>
      <c r="AK112" s="79"/>
      <c r="AL112" s="27"/>
    </row>
    <row r="113" spans="1:38" x14ac:dyDescent="0.35">
      <c r="A113" s="32"/>
      <c r="B113" s="84" t="s">
        <v>38</v>
      </c>
      <c r="C113" s="84"/>
      <c r="D113" s="84"/>
      <c r="E113" s="84"/>
      <c r="F113" s="84"/>
      <c r="G113" s="84"/>
      <c r="H113" s="84"/>
      <c r="I113" s="84"/>
      <c r="J113" s="84"/>
      <c r="K113" s="59"/>
      <c r="L113" s="59"/>
      <c r="M113" s="59"/>
      <c r="N113" s="59"/>
      <c r="O113" s="59"/>
      <c r="P113" s="30"/>
      <c r="Q113" s="25"/>
      <c r="R113" s="89" t="s">
        <v>12</v>
      </c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25"/>
      <c r="AE113" s="25"/>
      <c r="AF113" s="56"/>
      <c r="AG113" s="25"/>
      <c r="AH113" s="26"/>
      <c r="AI113" s="71"/>
      <c r="AJ113" s="75"/>
      <c r="AK113" s="79"/>
      <c r="AL113" s="27"/>
    </row>
    <row r="114" spans="1:38" s="11" customFormat="1" ht="15" thickBot="1" x14ac:dyDescent="0.4">
      <c r="A114" s="36"/>
      <c r="B114" s="37"/>
      <c r="C114" s="37"/>
      <c r="D114" s="37" t="s">
        <v>51</v>
      </c>
      <c r="E114" s="37" t="s">
        <v>51</v>
      </c>
      <c r="F114" s="37" t="s">
        <v>51</v>
      </c>
      <c r="G114" s="37" t="s">
        <v>51</v>
      </c>
      <c r="H114" s="37" t="s">
        <v>51</v>
      </c>
      <c r="I114" s="37"/>
      <c r="J114" s="37"/>
      <c r="K114" s="37" t="s">
        <v>51</v>
      </c>
      <c r="L114" s="37" t="s">
        <v>51</v>
      </c>
      <c r="M114" s="37" t="s">
        <v>51</v>
      </c>
      <c r="N114" s="37" t="s">
        <v>51</v>
      </c>
      <c r="O114" s="37" t="s">
        <v>51</v>
      </c>
      <c r="P114" s="28"/>
      <c r="Q114" s="38"/>
      <c r="R114" s="61" t="s">
        <v>50</v>
      </c>
      <c r="S114" s="61" t="s">
        <v>50</v>
      </c>
      <c r="T114" s="61" t="s">
        <v>50</v>
      </c>
      <c r="U114" s="61" t="s">
        <v>50</v>
      </c>
      <c r="V114" s="61" t="s">
        <v>50</v>
      </c>
      <c r="W114" s="37"/>
      <c r="X114" s="37"/>
      <c r="Y114" s="61" t="s">
        <v>50</v>
      </c>
      <c r="Z114" s="61" t="s">
        <v>50</v>
      </c>
      <c r="AA114" s="61" t="s">
        <v>50</v>
      </c>
      <c r="AB114" s="61" t="s">
        <v>50</v>
      </c>
      <c r="AC114" s="61" t="s">
        <v>50</v>
      </c>
      <c r="AD114" s="38"/>
      <c r="AE114" s="38"/>
      <c r="AF114" s="61" t="s">
        <v>50</v>
      </c>
      <c r="AG114" s="38"/>
      <c r="AH114" s="53">
        <f t="shared" ref="AH114" si="81">SUM(AI114:AK114)</f>
        <v>21</v>
      </c>
      <c r="AI114" s="72">
        <f>COUNTIF(B114:AF114,"T")</f>
        <v>11</v>
      </c>
      <c r="AJ114" s="76">
        <f>COUNTIF(B114:AF114,"P")</f>
        <v>10</v>
      </c>
      <c r="AK114" s="80">
        <f t="shared" ref="AK114" si="82">COUNTIF(B114:AG114,"U")</f>
        <v>0</v>
      </c>
      <c r="AL114" s="39"/>
    </row>
    <row r="115" spans="1:38" s="11" customFormat="1" ht="15" thickBot="1" x14ac:dyDescent="0.4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5"/>
      <c r="R115" s="1"/>
      <c r="S115" s="1"/>
      <c r="T115" s="1"/>
      <c r="U115" s="1"/>
      <c r="V115" s="1"/>
      <c r="W115" s="9"/>
      <c r="X115" s="9"/>
      <c r="Y115" s="1"/>
      <c r="Z115" s="1"/>
      <c r="AA115" s="1"/>
      <c r="AB115" s="1"/>
      <c r="AC115" s="1"/>
      <c r="AF115" s="1"/>
      <c r="AH115" s="14"/>
      <c r="AI115" s="8"/>
      <c r="AJ115" s="4"/>
      <c r="AK115" s="7"/>
      <c r="AL115" s="14"/>
    </row>
    <row r="116" spans="1:38" x14ac:dyDescent="0.35">
      <c r="A116" s="31">
        <v>45139</v>
      </c>
      <c r="B116" s="20">
        <v>45139</v>
      </c>
      <c r="C116" s="20">
        <v>45140</v>
      </c>
      <c r="D116" s="20">
        <v>45141</v>
      </c>
      <c r="E116" s="20">
        <v>45142</v>
      </c>
      <c r="F116" s="20">
        <v>45143</v>
      </c>
      <c r="G116" s="20">
        <v>45144</v>
      </c>
      <c r="H116" s="20">
        <v>45145</v>
      </c>
      <c r="I116" s="20">
        <v>45146</v>
      </c>
      <c r="J116" s="20">
        <v>45147</v>
      </c>
      <c r="K116" s="20">
        <v>45148</v>
      </c>
      <c r="L116" s="20">
        <v>45149</v>
      </c>
      <c r="M116" s="20">
        <v>45150</v>
      </c>
      <c r="N116" s="20">
        <v>45151</v>
      </c>
      <c r="O116" s="20">
        <v>45152</v>
      </c>
      <c r="P116" s="20">
        <v>45153</v>
      </c>
      <c r="Q116" s="20">
        <v>45154</v>
      </c>
      <c r="R116" s="20">
        <v>45155</v>
      </c>
      <c r="S116" s="20">
        <v>45156</v>
      </c>
      <c r="T116" s="20">
        <v>45157</v>
      </c>
      <c r="U116" s="20">
        <v>45158</v>
      </c>
      <c r="V116" s="20">
        <v>45159</v>
      </c>
      <c r="W116" s="20">
        <v>45160</v>
      </c>
      <c r="X116" s="20">
        <v>45161</v>
      </c>
      <c r="Y116" s="20">
        <v>45162</v>
      </c>
      <c r="Z116" s="20">
        <v>45163</v>
      </c>
      <c r="AA116" s="20">
        <v>45164</v>
      </c>
      <c r="AB116" s="20">
        <v>45165</v>
      </c>
      <c r="AC116" s="20">
        <v>45166</v>
      </c>
      <c r="AD116" s="20">
        <v>45167</v>
      </c>
      <c r="AE116" s="20">
        <v>45168</v>
      </c>
      <c r="AF116" s="20">
        <v>45169</v>
      </c>
      <c r="AG116" s="21"/>
      <c r="AH116" s="22"/>
      <c r="AI116" s="70"/>
      <c r="AJ116" s="74"/>
      <c r="AK116" s="78"/>
      <c r="AL116" s="23"/>
    </row>
    <row r="117" spans="1:38" x14ac:dyDescent="0.35">
      <c r="A117" s="32"/>
      <c r="B117" s="24">
        <f>WEEKDAY(B116)</f>
        <v>3</v>
      </c>
      <c r="C117" s="24">
        <f t="shared" ref="C117:AF117" si="83">WEEKDAY(C116)</f>
        <v>4</v>
      </c>
      <c r="D117" s="24">
        <f t="shared" si="83"/>
        <v>5</v>
      </c>
      <c r="E117" s="24">
        <f t="shared" si="83"/>
        <v>6</v>
      </c>
      <c r="F117" s="24">
        <f t="shared" si="83"/>
        <v>7</v>
      </c>
      <c r="G117" s="24">
        <f t="shared" si="83"/>
        <v>1</v>
      </c>
      <c r="H117" s="24">
        <f t="shared" si="83"/>
        <v>2</v>
      </c>
      <c r="I117" s="24">
        <f t="shared" si="83"/>
        <v>3</v>
      </c>
      <c r="J117" s="24">
        <f t="shared" si="83"/>
        <v>4</v>
      </c>
      <c r="K117" s="24">
        <f t="shared" si="83"/>
        <v>5</v>
      </c>
      <c r="L117" s="24">
        <f t="shared" si="83"/>
        <v>6</v>
      </c>
      <c r="M117" s="24">
        <f t="shared" si="83"/>
        <v>7</v>
      </c>
      <c r="N117" s="24">
        <f t="shared" si="83"/>
        <v>1</v>
      </c>
      <c r="O117" s="24">
        <f t="shared" si="83"/>
        <v>2</v>
      </c>
      <c r="P117" s="24">
        <f t="shared" si="83"/>
        <v>3</v>
      </c>
      <c r="Q117" s="24">
        <f t="shared" si="83"/>
        <v>4</v>
      </c>
      <c r="R117" s="24">
        <f t="shared" si="83"/>
        <v>5</v>
      </c>
      <c r="S117" s="24">
        <f t="shared" si="83"/>
        <v>6</v>
      </c>
      <c r="T117" s="24">
        <f t="shared" si="83"/>
        <v>7</v>
      </c>
      <c r="U117" s="24">
        <f t="shared" si="83"/>
        <v>1</v>
      </c>
      <c r="V117" s="24">
        <f t="shared" si="83"/>
        <v>2</v>
      </c>
      <c r="W117" s="24">
        <f t="shared" si="83"/>
        <v>3</v>
      </c>
      <c r="X117" s="24">
        <f t="shared" si="83"/>
        <v>4</v>
      </c>
      <c r="Y117" s="24">
        <f t="shared" si="83"/>
        <v>5</v>
      </c>
      <c r="Z117" s="24">
        <f t="shared" si="83"/>
        <v>6</v>
      </c>
      <c r="AA117" s="24">
        <f t="shared" si="83"/>
        <v>7</v>
      </c>
      <c r="AB117" s="24">
        <f t="shared" si="83"/>
        <v>1</v>
      </c>
      <c r="AC117" s="24">
        <f t="shared" si="83"/>
        <v>2</v>
      </c>
      <c r="AD117" s="24">
        <f t="shared" si="83"/>
        <v>3</v>
      </c>
      <c r="AE117" s="24">
        <f t="shared" si="83"/>
        <v>4</v>
      </c>
      <c r="AF117" s="24">
        <f t="shared" si="83"/>
        <v>5</v>
      </c>
      <c r="AG117" s="25"/>
      <c r="AH117" s="26"/>
      <c r="AI117" s="71"/>
      <c r="AJ117" s="75"/>
      <c r="AK117" s="79"/>
      <c r="AL117" s="27"/>
    </row>
    <row r="118" spans="1:38" x14ac:dyDescent="0.35">
      <c r="A118" s="32"/>
      <c r="B118" s="89" t="s">
        <v>13</v>
      </c>
      <c r="C118" s="89"/>
      <c r="D118" s="89"/>
      <c r="E118" s="89"/>
      <c r="F118" s="89"/>
      <c r="G118" s="89"/>
      <c r="H118" s="56"/>
      <c r="I118" s="56"/>
      <c r="J118" s="56"/>
      <c r="K118" s="56"/>
      <c r="L118" s="56"/>
      <c r="M118" s="30"/>
      <c r="N118" s="25"/>
      <c r="O118" s="87" t="s">
        <v>14</v>
      </c>
      <c r="P118" s="87"/>
      <c r="Q118" s="87"/>
      <c r="R118" s="87"/>
      <c r="S118" s="87"/>
      <c r="T118" s="25"/>
      <c r="U118" s="25"/>
      <c r="V118" s="88" t="s">
        <v>15</v>
      </c>
      <c r="W118" s="88"/>
      <c r="X118" s="87" t="s">
        <v>15</v>
      </c>
      <c r="Y118" s="87"/>
      <c r="Z118" s="87"/>
      <c r="AA118" s="25"/>
      <c r="AB118" s="25"/>
      <c r="AC118" s="89"/>
      <c r="AD118" s="89"/>
      <c r="AE118" s="89"/>
      <c r="AF118" s="89"/>
      <c r="AG118" s="25"/>
      <c r="AH118" s="26"/>
      <c r="AI118" s="71"/>
      <c r="AJ118" s="75"/>
      <c r="AK118" s="79"/>
      <c r="AL118" s="27"/>
    </row>
    <row r="119" spans="1:38" s="11" customFormat="1" ht="15" thickBot="1" x14ac:dyDescent="0.4">
      <c r="A119" s="36"/>
      <c r="B119" s="61" t="s">
        <v>50</v>
      </c>
      <c r="C119" s="61" t="s">
        <v>50</v>
      </c>
      <c r="D119" s="61" t="s">
        <v>50</v>
      </c>
      <c r="E119" s="61" t="s">
        <v>50</v>
      </c>
      <c r="F119" s="37"/>
      <c r="G119" s="37"/>
      <c r="H119" s="61" t="s">
        <v>50</v>
      </c>
      <c r="I119" s="61" t="s">
        <v>50</v>
      </c>
      <c r="J119" s="61" t="s">
        <v>50</v>
      </c>
      <c r="K119" s="61" t="s">
        <v>50</v>
      </c>
      <c r="L119" s="61" t="s">
        <v>50</v>
      </c>
      <c r="M119" s="28"/>
      <c r="N119" s="38"/>
      <c r="O119" s="37" t="s">
        <v>51</v>
      </c>
      <c r="P119" s="37" t="s">
        <v>51</v>
      </c>
      <c r="Q119" s="37" t="s">
        <v>51</v>
      </c>
      <c r="R119" s="37" t="s">
        <v>51</v>
      </c>
      <c r="S119" s="37" t="s">
        <v>51</v>
      </c>
      <c r="T119" s="38"/>
      <c r="U119" s="38"/>
      <c r="V119" s="61" t="s">
        <v>50</v>
      </c>
      <c r="W119" s="61" t="s">
        <v>50</v>
      </c>
      <c r="X119" s="37" t="s">
        <v>51</v>
      </c>
      <c r="Y119" s="37" t="s">
        <v>51</v>
      </c>
      <c r="Z119" s="37" t="s">
        <v>51</v>
      </c>
      <c r="AA119" s="38"/>
      <c r="AB119" s="38"/>
      <c r="AC119" s="61" t="s">
        <v>50</v>
      </c>
      <c r="AD119" s="61" t="s">
        <v>50</v>
      </c>
      <c r="AE119" s="61" t="s">
        <v>50</v>
      </c>
      <c r="AF119" s="61" t="s">
        <v>50</v>
      </c>
      <c r="AG119" s="38"/>
      <c r="AH119" s="53">
        <f t="shared" ref="AH119" si="84">SUM(AI119:AK119)</f>
        <v>23</v>
      </c>
      <c r="AI119" s="72">
        <f>COUNTIF(B119:AF119,"T")</f>
        <v>15</v>
      </c>
      <c r="AJ119" s="76">
        <f>COUNTIF(B119:AF119,"P")</f>
        <v>8</v>
      </c>
      <c r="AK119" s="80">
        <f t="shared" ref="AK119" si="85">COUNTIF(B119:AG119,"U")</f>
        <v>0</v>
      </c>
      <c r="AL119" s="39"/>
    </row>
    <row r="120" spans="1:38" s="11" customFormat="1" ht="15" thickBot="1" x14ac:dyDescent="0.4">
      <c r="B120" s="1"/>
      <c r="C120" s="1"/>
      <c r="D120" s="1"/>
      <c r="E120" s="1"/>
      <c r="F120" s="9"/>
      <c r="G120" s="9"/>
      <c r="H120" s="1"/>
      <c r="I120" s="1"/>
      <c r="J120" s="1"/>
      <c r="K120" s="1"/>
      <c r="L120" s="1"/>
      <c r="M120" s="5"/>
      <c r="O120" s="9"/>
      <c r="P120" s="9"/>
      <c r="Q120" s="9"/>
      <c r="R120" s="9"/>
      <c r="S120" s="9"/>
      <c r="V120" s="1"/>
      <c r="W120" s="1"/>
      <c r="X120" s="9"/>
      <c r="Y120" s="9"/>
      <c r="Z120" s="9"/>
      <c r="AC120" s="1"/>
      <c r="AD120" s="1"/>
      <c r="AE120" s="1"/>
      <c r="AF120" s="1"/>
      <c r="AH120" s="14"/>
      <c r="AI120" s="8"/>
      <c r="AJ120" s="4"/>
      <c r="AK120" s="7"/>
      <c r="AL120" s="14"/>
    </row>
    <row r="121" spans="1:38" x14ac:dyDescent="0.35">
      <c r="A121" s="31">
        <v>45170</v>
      </c>
      <c r="B121" s="20">
        <v>45170</v>
      </c>
      <c r="C121" s="20">
        <v>45171</v>
      </c>
      <c r="D121" s="20">
        <v>45172</v>
      </c>
      <c r="E121" s="20">
        <v>45173</v>
      </c>
      <c r="F121" s="20">
        <v>45174</v>
      </c>
      <c r="G121" s="20">
        <v>45175</v>
      </c>
      <c r="H121" s="20">
        <v>45176</v>
      </c>
      <c r="I121" s="20">
        <v>45177</v>
      </c>
      <c r="J121" s="20">
        <v>45178</v>
      </c>
      <c r="K121" s="20">
        <v>45179</v>
      </c>
      <c r="L121" s="20">
        <v>45180</v>
      </c>
      <c r="M121" s="20">
        <v>45181</v>
      </c>
      <c r="N121" s="20">
        <v>45182</v>
      </c>
      <c r="O121" s="20">
        <v>45183</v>
      </c>
      <c r="P121" s="20">
        <v>45184</v>
      </c>
      <c r="Q121" s="20">
        <v>45185</v>
      </c>
      <c r="R121" s="20">
        <v>45186</v>
      </c>
      <c r="S121" s="20">
        <v>45187</v>
      </c>
      <c r="T121" s="20">
        <v>45188</v>
      </c>
      <c r="U121" s="20">
        <v>45189</v>
      </c>
      <c r="V121" s="20">
        <v>45190</v>
      </c>
      <c r="W121" s="20">
        <v>45191</v>
      </c>
      <c r="X121" s="20">
        <v>45192</v>
      </c>
      <c r="Y121" s="20">
        <v>45193</v>
      </c>
      <c r="Z121" s="20">
        <v>45194</v>
      </c>
      <c r="AA121" s="20">
        <v>45195</v>
      </c>
      <c r="AB121" s="20">
        <v>45196</v>
      </c>
      <c r="AC121" s="20">
        <v>45197</v>
      </c>
      <c r="AD121" s="20">
        <v>45198</v>
      </c>
      <c r="AE121" s="20">
        <v>45199</v>
      </c>
      <c r="AF121" s="21"/>
      <c r="AG121" s="21"/>
      <c r="AH121" s="22"/>
      <c r="AI121" s="70"/>
      <c r="AJ121" s="74"/>
      <c r="AK121" s="78"/>
      <c r="AL121" s="23"/>
    </row>
    <row r="122" spans="1:38" x14ac:dyDescent="0.35">
      <c r="A122" s="32"/>
      <c r="B122" s="24">
        <f>WEEKDAY(B121)</f>
        <v>6</v>
      </c>
      <c r="C122" s="24">
        <f t="shared" ref="C122:AE122" si="86">WEEKDAY(C121)</f>
        <v>7</v>
      </c>
      <c r="D122" s="24">
        <f t="shared" si="86"/>
        <v>1</v>
      </c>
      <c r="E122" s="24">
        <f t="shared" si="86"/>
        <v>2</v>
      </c>
      <c r="F122" s="24">
        <f t="shared" si="86"/>
        <v>3</v>
      </c>
      <c r="G122" s="24">
        <f t="shared" si="86"/>
        <v>4</v>
      </c>
      <c r="H122" s="24">
        <f t="shared" si="86"/>
        <v>5</v>
      </c>
      <c r="I122" s="24">
        <f t="shared" si="86"/>
        <v>6</v>
      </c>
      <c r="J122" s="24">
        <f t="shared" si="86"/>
        <v>7</v>
      </c>
      <c r="K122" s="24">
        <f t="shared" si="86"/>
        <v>1</v>
      </c>
      <c r="L122" s="24">
        <f t="shared" si="86"/>
        <v>2</v>
      </c>
      <c r="M122" s="24">
        <f t="shared" si="86"/>
        <v>3</v>
      </c>
      <c r="N122" s="24">
        <f t="shared" si="86"/>
        <v>4</v>
      </c>
      <c r="O122" s="24">
        <f t="shared" si="86"/>
        <v>5</v>
      </c>
      <c r="P122" s="24">
        <f t="shared" si="86"/>
        <v>6</v>
      </c>
      <c r="Q122" s="24">
        <f t="shared" si="86"/>
        <v>7</v>
      </c>
      <c r="R122" s="24">
        <f t="shared" si="86"/>
        <v>1</v>
      </c>
      <c r="S122" s="24">
        <f t="shared" si="86"/>
        <v>2</v>
      </c>
      <c r="T122" s="24">
        <f t="shared" si="86"/>
        <v>3</v>
      </c>
      <c r="U122" s="24">
        <f t="shared" si="86"/>
        <v>4</v>
      </c>
      <c r="V122" s="24">
        <f t="shared" si="86"/>
        <v>5</v>
      </c>
      <c r="W122" s="24">
        <f t="shared" si="86"/>
        <v>6</v>
      </c>
      <c r="X122" s="24">
        <f t="shared" si="86"/>
        <v>7</v>
      </c>
      <c r="Y122" s="24">
        <f t="shared" si="86"/>
        <v>1</v>
      </c>
      <c r="Z122" s="24">
        <f t="shared" si="86"/>
        <v>2</v>
      </c>
      <c r="AA122" s="24">
        <f t="shared" si="86"/>
        <v>3</v>
      </c>
      <c r="AB122" s="24">
        <f t="shared" si="86"/>
        <v>4</v>
      </c>
      <c r="AC122" s="24">
        <f t="shared" si="86"/>
        <v>5</v>
      </c>
      <c r="AD122" s="24">
        <f t="shared" si="86"/>
        <v>6</v>
      </c>
      <c r="AE122" s="24">
        <f t="shared" si="86"/>
        <v>7</v>
      </c>
      <c r="AF122" s="25"/>
      <c r="AG122" s="25"/>
      <c r="AH122" s="26"/>
      <c r="AI122" s="71"/>
      <c r="AJ122" s="75"/>
      <c r="AK122" s="79"/>
      <c r="AL122" s="27"/>
    </row>
    <row r="123" spans="1:38" x14ac:dyDescent="0.35">
      <c r="A123" s="32"/>
      <c r="B123" s="89" t="s">
        <v>39</v>
      </c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8" t="s">
        <v>16</v>
      </c>
      <c r="U123" s="88"/>
      <c r="V123" s="88"/>
      <c r="W123" s="88"/>
      <c r="X123" s="40"/>
      <c r="Y123" s="65"/>
      <c r="Z123" s="86" t="s">
        <v>28</v>
      </c>
      <c r="AA123" s="86"/>
      <c r="AB123" s="86"/>
      <c r="AC123" s="86"/>
      <c r="AD123" s="86"/>
      <c r="AE123" s="65"/>
      <c r="AF123" s="24"/>
      <c r="AG123" s="25"/>
      <c r="AH123" s="26"/>
      <c r="AI123" s="71"/>
      <c r="AJ123" s="75"/>
      <c r="AK123" s="79"/>
      <c r="AL123" s="27"/>
    </row>
    <row r="124" spans="1:38" s="11" customFormat="1" ht="15" thickBot="1" x14ac:dyDescent="0.4">
      <c r="A124" s="36"/>
      <c r="B124" s="61" t="s">
        <v>50</v>
      </c>
      <c r="C124" s="37"/>
      <c r="D124" s="37"/>
      <c r="E124" s="61" t="s">
        <v>50</v>
      </c>
      <c r="F124" s="61" t="s">
        <v>50</v>
      </c>
      <c r="G124" s="61" t="s">
        <v>50</v>
      </c>
      <c r="H124" s="61" t="s">
        <v>50</v>
      </c>
      <c r="I124" s="61" t="s">
        <v>50</v>
      </c>
      <c r="J124" s="37"/>
      <c r="K124" s="37"/>
      <c r="L124" s="61" t="s">
        <v>50</v>
      </c>
      <c r="M124" s="61" t="s">
        <v>50</v>
      </c>
      <c r="N124" s="61" t="s">
        <v>50</v>
      </c>
      <c r="O124" s="61" t="s">
        <v>50</v>
      </c>
      <c r="P124" s="61" t="s">
        <v>50</v>
      </c>
      <c r="Q124" s="37"/>
      <c r="R124" s="37"/>
      <c r="S124" s="61" t="s">
        <v>50</v>
      </c>
      <c r="T124" s="61" t="s">
        <v>50</v>
      </c>
      <c r="U124" s="61" t="s">
        <v>50</v>
      </c>
      <c r="V124" s="61" t="s">
        <v>50</v>
      </c>
      <c r="W124" s="61" t="s">
        <v>50</v>
      </c>
      <c r="X124" s="38"/>
      <c r="Y124" s="66"/>
      <c r="Z124" s="37" t="s">
        <v>95</v>
      </c>
      <c r="AA124" s="37" t="s">
        <v>95</v>
      </c>
      <c r="AB124" s="37" t="s">
        <v>95</v>
      </c>
      <c r="AC124" s="37" t="s">
        <v>95</v>
      </c>
      <c r="AD124" s="37" t="s">
        <v>95</v>
      </c>
      <c r="AE124" s="66"/>
      <c r="AF124" s="60"/>
      <c r="AG124" s="38"/>
      <c r="AH124" s="53">
        <f t="shared" ref="AH124" si="87">SUM(AI124:AK124)</f>
        <v>21</v>
      </c>
      <c r="AI124" s="72">
        <f>COUNTIF(B124:AF124,"T")</f>
        <v>16</v>
      </c>
      <c r="AJ124" s="76">
        <f>COUNTIF(B124:AF124,"P")</f>
        <v>0</v>
      </c>
      <c r="AK124" s="80">
        <f t="shared" ref="AK124" si="88">COUNTIF(B124:AG124,"U")</f>
        <v>5</v>
      </c>
      <c r="AL124" s="39"/>
    </row>
    <row r="125" spans="1:38" s="11" customFormat="1" x14ac:dyDescent="0.35">
      <c r="B125" s="1"/>
      <c r="C125" s="9"/>
      <c r="D125" s="9"/>
      <c r="E125" s="1"/>
      <c r="F125" s="1"/>
      <c r="G125" s="1"/>
      <c r="H125" s="1"/>
      <c r="I125" s="1"/>
      <c r="J125" s="9"/>
      <c r="K125" s="9"/>
      <c r="L125" s="1"/>
      <c r="M125" s="1"/>
      <c r="N125" s="1"/>
      <c r="O125" s="1"/>
      <c r="P125" s="1"/>
      <c r="Q125" s="9"/>
      <c r="R125" s="9"/>
      <c r="S125" s="1"/>
      <c r="T125" s="1"/>
      <c r="U125" s="1"/>
      <c r="V125" s="1"/>
      <c r="W125" s="1"/>
      <c r="Y125" s="15"/>
      <c r="Z125" s="9"/>
      <c r="AA125" s="9"/>
      <c r="AB125" s="9"/>
      <c r="AC125" s="9"/>
      <c r="AD125" s="9"/>
      <c r="AE125" s="15"/>
      <c r="AF125" s="3"/>
      <c r="AH125" s="14"/>
      <c r="AI125" s="8"/>
      <c r="AJ125" s="4"/>
      <c r="AK125" s="7"/>
      <c r="AL125" s="14"/>
    </row>
    <row r="126" spans="1:38" ht="18.5" x14ac:dyDescent="0.4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90" t="s">
        <v>7</v>
      </c>
      <c r="U126" s="90"/>
      <c r="V126" s="90"/>
      <c r="W126" s="90"/>
      <c r="X126" s="1"/>
      <c r="Y126" s="1"/>
      <c r="Z126" s="1"/>
      <c r="AA126" s="1"/>
      <c r="AB126" s="1"/>
      <c r="AC126" s="1"/>
      <c r="AD126" s="1"/>
      <c r="AE126" s="1"/>
      <c r="AF126" s="1"/>
      <c r="AI126" s="69"/>
      <c r="AJ126" s="73"/>
      <c r="AK126" s="77"/>
    </row>
    <row r="127" spans="1:38" ht="19" thickBot="1" x14ac:dyDescent="0.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3"/>
      <c r="U127" s="13"/>
      <c r="V127" s="13"/>
      <c r="W127" s="13"/>
      <c r="X127" s="1"/>
      <c r="Y127" s="1"/>
      <c r="Z127" s="1"/>
      <c r="AA127" s="1"/>
      <c r="AB127" s="1"/>
      <c r="AC127" s="1"/>
      <c r="AD127" s="1"/>
      <c r="AE127" s="1"/>
      <c r="AF127" s="1"/>
      <c r="AI127" s="69"/>
      <c r="AJ127" s="73"/>
      <c r="AK127" s="77"/>
    </row>
    <row r="128" spans="1:38" x14ac:dyDescent="0.35">
      <c r="A128" s="31">
        <v>45200</v>
      </c>
      <c r="B128" s="20">
        <v>45200</v>
      </c>
      <c r="C128" s="20">
        <v>45201</v>
      </c>
      <c r="D128" s="48">
        <v>45202</v>
      </c>
      <c r="E128" s="20">
        <v>45203</v>
      </c>
      <c r="F128" s="20">
        <v>45204</v>
      </c>
      <c r="G128" s="20">
        <v>45205</v>
      </c>
      <c r="H128" s="20">
        <v>45206</v>
      </c>
      <c r="I128" s="20">
        <v>45207</v>
      </c>
      <c r="J128" s="20">
        <v>45208</v>
      </c>
      <c r="K128" s="20">
        <v>45209</v>
      </c>
      <c r="L128" s="20">
        <v>45210</v>
      </c>
      <c r="M128" s="20">
        <v>45211</v>
      </c>
      <c r="N128" s="20">
        <v>45212</v>
      </c>
      <c r="O128" s="20">
        <v>45213</v>
      </c>
      <c r="P128" s="20">
        <v>45214</v>
      </c>
      <c r="Q128" s="20">
        <v>45215</v>
      </c>
      <c r="R128" s="20">
        <v>45216</v>
      </c>
      <c r="S128" s="20">
        <v>45217</v>
      </c>
      <c r="T128" s="20">
        <v>45218</v>
      </c>
      <c r="U128" s="20">
        <v>45219</v>
      </c>
      <c r="V128" s="20">
        <v>45220</v>
      </c>
      <c r="W128" s="20">
        <v>45221</v>
      </c>
      <c r="X128" s="20">
        <v>45222</v>
      </c>
      <c r="Y128" s="20">
        <v>45223</v>
      </c>
      <c r="Z128" s="20">
        <v>45224</v>
      </c>
      <c r="AA128" s="20">
        <v>45225</v>
      </c>
      <c r="AB128" s="20">
        <v>45226</v>
      </c>
      <c r="AC128" s="20">
        <v>45227</v>
      </c>
      <c r="AD128" s="20">
        <v>45228</v>
      </c>
      <c r="AE128" s="20">
        <v>45229</v>
      </c>
      <c r="AF128" s="20">
        <v>45230</v>
      </c>
      <c r="AG128" s="21"/>
      <c r="AH128" s="22"/>
      <c r="AI128" s="70"/>
      <c r="AJ128" s="74"/>
      <c r="AK128" s="78"/>
      <c r="AL128" s="23"/>
    </row>
    <row r="129" spans="1:38" x14ac:dyDescent="0.35">
      <c r="A129" s="32"/>
      <c r="B129" s="24">
        <v>45200</v>
      </c>
      <c r="C129" s="24">
        <v>45201</v>
      </c>
      <c r="D129" s="49">
        <v>45202</v>
      </c>
      <c r="E129" s="24">
        <v>45203</v>
      </c>
      <c r="F129" s="24">
        <v>45204</v>
      </c>
      <c r="G129" s="24">
        <v>45205</v>
      </c>
      <c r="H129" s="24">
        <v>45206</v>
      </c>
      <c r="I129" s="24">
        <v>45207</v>
      </c>
      <c r="J129" s="24">
        <v>45208</v>
      </c>
      <c r="K129" s="24">
        <v>45209</v>
      </c>
      <c r="L129" s="24">
        <v>45210</v>
      </c>
      <c r="M129" s="24">
        <v>45211</v>
      </c>
      <c r="N129" s="24">
        <v>45212</v>
      </c>
      <c r="O129" s="24">
        <v>45213</v>
      </c>
      <c r="P129" s="24">
        <v>45214</v>
      </c>
      <c r="Q129" s="24">
        <v>45215</v>
      </c>
      <c r="R129" s="24">
        <v>45216</v>
      </c>
      <c r="S129" s="24">
        <v>45217</v>
      </c>
      <c r="T129" s="24">
        <v>45218</v>
      </c>
      <c r="U129" s="24">
        <v>45219</v>
      </c>
      <c r="V129" s="24">
        <v>45220</v>
      </c>
      <c r="W129" s="24">
        <v>45221</v>
      </c>
      <c r="X129" s="24">
        <v>45222</v>
      </c>
      <c r="Y129" s="24">
        <v>45223</v>
      </c>
      <c r="Z129" s="24">
        <v>45224</v>
      </c>
      <c r="AA129" s="24">
        <v>45225</v>
      </c>
      <c r="AB129" s="24">
        <v>45226</v>
      </c>
      <c r="AC129" s="24">
        <v>45227</v>
      </c>
      <c r="AD129" s="24">
        <v>45228</v>
      </c>
      <c r="AE129" s="24">
        <v>45229</v>
      </c>
      <c r="AF129" s="24">
        <v>45230</v>
      </c>
      <c r="AG129" s="25"/>
      <c r="AH129" s="26"/>
      <c r="AI129" s="71"/>
      <c r="AJ129" s="75"/>
      <c r="AK129" s="79"/>
      <c r="AL129" s="27"/>
    </row>
    <row r="130" spans="1:38" x14ac:dyDescent="0.35">
      <c r="A130" s="32"/>
      <c r="B130" s="25"/>
      <c r="C130" s="89" t="s">
        <v>40</v>
      </c>
      <c r="D130" s="89"/>
      <c r="E130" s="89"/>
      <c r="F130" s="89"/>
      <c r="G130" s="89"/>
      <c r="H130" s="89"/>
      <c r="I130" s="89"/>
      <c r="J130" s="56"/>
      <c r="K130" s="56"/>
      <c r="L130" s="56"/>
      <c r="M130" s="56"/>
      <c r="N130" s="56"/>
      <c r="O130" s="25"/>
      <c r="P130" s="25"/>
      <c r="Q130" s="84" t="s">
        <v>41</v>
      </c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59"/>
      <c r="AD130" s="59"/>
      <c r="AE130" s="59"/>
      <c r="AF130" s="59"/>
      <c r="AG130" s="25"/>
      <c r="AH130" s="26"/>
      <c r="AI130" s="71"/>
      <c r="AJ130" s="75"/>
      <c r="AK130" s="79"/>
      <c r="AL130" s="27"/>
    </row>
    <row r="131" spans="1:38" s="11" customFormat="1" ht="15" thickBot="1" x14ac:dyDescent="0.4">
      <c r="A131" s="36"/>
      <c r="B131" s="38"/>
      <c r="C131" s="61" t="s">
        <v>50</v>
      </c>
      <c r="D131" s="38"/>
      <c r="E131" s="61" t="s">
        <v>50</v>
      </c>
      <c r="F131" s="61" t="s">
        <v>50</v>
      </c>
      <c r="G131" s="61" t="s">
        <v>50</v>
      </c>
      <c r="H131" s="38"/>
      <c r="I131" s="38"/>
      <c r="J131" s="61" t="s">
        <v>50</v>
      </c>
      <c r="K131" s="61" t="s">
        <v>50</v>
      </c>
      <c r="L131" s="61" t="s">
        <v>50</v>
      </c>
      <c r="M131" s="61" t="s">
        <v>50</v>
      </c>
      <c r="N131" s="61" t="s">
        <v>50</v>
      </c>
      <c r="O131" s="38"/>
      <c r="P131" s="38"/>
      <c r="Q131" s="37" t="s">
        <v>51</v>
      </c>
      <c r="R131" s="37" t="s">
        <v>51</v>
      </c>
      <c r="S131" s="37" t="s">
        <v>51</v>
      </c>
      <c r="T131" s="37" t="s">
        <v>51</v>
      </c>
      <c r="U131" s="37" t="s">
        <v>51</v>
      </c>
      <c r="V131" s="38"/>
      <c r="W131" s="38"/>
      <c r="X131" s="37" t="s">
        <v>51</v>
      </c>
      <c r="Y131" s="37" t="s">
        <v>51</v>
      </c>
      <c r="Z131" s="37" t="s">
        <v>51</v>
      </c>
      <c r="AA131" s="37" t="s">
        <v>51</v>
      </c>
      <c r="AB131" s="37" t="s">
        <v>51</v>
      </c>
      <c r="AC131" s="38"/>
      <c r="AD131" s="38"/>
      <c r="AE131" s="37" t="s">
        <v>51</v>
      </c>
      <c r="AF131" s="37" t="s">
        <v>51</v>
      </c>
      <c r="AG131" s="38"/>
      <c r="AH131" s="53">
        <f>SUM(AI131:AK131)</f>
        <v>21</v>
      </c>
      <c r="AI131" s="72">
        <f>COUNTIF(B131:AF131,"T")</f>
        <v>9</v>
      </c>
      <c r="AJ131" s="76">
        <f>COUNTIF(B131:AF131,"P")</f>
        <v>12</v>
      </c>
      <c r="AK131" s="80">
        <f>COUNTIF(B131:AG131,"U")</f>
        <v>0</v>
      </c>
      <c r="AL131" s="39"/>
    </row>
    <row r="132" spans="1:38" s="11" customFormat="1" ht="15" thickBot="1" x14ac:dyDescent="0.4">
      <c r="C132" s="1"/>
      <c r="E132" s="1"/>
      <c r="F132" s="1"/>
      <c r="G132" s="1"/>
      <c r="J132" s="1"/>
      <c r="K132" s="1"/>
      <c r="L132" s="1"/>
      <c r="M132" s="1"/>
      <c r="N132" s="1"/>
      <c r="Q132" s="9"/>
      <c r="R132" s="9"/>
      <c r="S132" s="9"/>
      <c r="T132" s="9"/>
      <c r="U132" s="9"/>
      <c r="X132" s="9"/>
      <c r="Y132" s="9"/>
      <c r="Z132" s="9"/>
      <c r="AA132" s="9"/>
      <c r="AB132" s="9"/>
      <c r="AE132" s="9"/>
      <c r="AF132" s="9"/>
      <c r="AH132" s="14"/>
      <c r="AI132" s="8"/>
      <c r="AJ132" s="4"/>
      <c r="AK132" s="7"/>
      <c r="AL132" s="14"/>
    </row>
    <row r="133" spans="1:38" x14ac:dyDescent="0.35">
      <c r="A133" s="31">
        <v>45231</v>
      </c>
      <c r="B133" s="20">
        <v>45231</v>
      </c>
      <c r="C133" s="20">
        <v>45232</v>
      </c>
      <c r="D133" s="20">
        <v>45233</v>
      </c>
      <c r="E133" s="20">
        <v>45234</v>
      </c>
      <c r="F133" s="20">
        <v>45235</v>
      </c>
      <c r="G133" s="20">
        <v>45236</v>
      </c>
      <c r="H133" s="20">
        <v>45237</v>
      </c>
      <c r="I133" s="20">
        <v>45238</v>
      </c>
      <c r="J133" s="20">
        <v>45239</v>
      </c>
      <c r="K133" s="20">
        <v>45240</v>
      </c>
      <c r="L133" s="20">
        <v>45241</v>
      </c>
      <c r="M133" s="20">
        <v>45242</v>
      </c>
      <c r="N133" s="20">
        <v>45243</v>
      </c>
      <c r="O133" s="20">
        <v>45244</v>
      </c>
      <c r="P133" s="20">
        <v>45245</v>
      </c>
      <c r="Q133" s="20">
        <v>45246</v>
      </c>
      <c r="R133" s="20">
        <v>45247</v>
      </c>
      <c r="S133" s="20">
        <v>45248</v>
      </c>
      <c r="T133" s="20">
        <v>45249</v>
      </c>
      <c r="U133" s="20">
        <v>45250</v>
      </c>
      <c r="V133" s="20">
        <v>45251</v>
      </c>
      <c r="W133" s="20">
        <v>45252</v>
      </c>
      <c r="X133" s="20">
        <v>45253</v>
      </c>
      <c r="Y133" s="20">
        <v>45254</v>
      </c>
      <c r="Z133" s="20">
        <v>45255</v>
      </c>
      <c r="AA133" s="20">
        <v>45256</v>
      </c>
      <c r="AB133" s="20">
        <v>45257</v>
      </c>
      <c r="AC133" s="20">
        <v>45258</v>
      </c>
      <c r="AD133" s="20">
        <v>45259</v>
      </c>
      <c r="AE133" s="20">
        <v>45260</v>
      </c>
      <c r="AF133" s="21"/>
      <c r="AG133" s="21"/>
      <c r="AH133" s="22"/>
      <c r="AI133" s="70"/>
      <c r="AJ133" s="74"/>
      <c r="AK133" s="78"/>
      <c r="AL133" s="23"/>
    </row>
    <row r="134" spans="1:38" x14ac:dyDescent="0.35">
      <c r="A134" s="32"/>
      <c r="B134" s="24">
        <f>WEEKDAY(B133)</f>
        <v>4</v>
      </c>
      <c r="C134" s="24">
        <f t="shared" ref="C134:AE134" si="89">WEEKDAY(C133)</f>
        <v>5</v>
      </c>
      <c r="D134" s="24">
        <f t="shared" si="89"/>
        <v>6</v>
      </c>
      <c r="E134" s="24">
        <f t="shared" si="89"/>
        <v>7</v>
      </c>
      <c r="F134" s="24">
        <f t="shared" si="89"/>
        <v>1</v>
      </c>
      <c r="G134" s="24">
        <f t="shared" si="89"/>
        <v>2</v>
      </c>
      <c r="H134" s="24">
        <f t="shared" si="89"/>
        <v>3</v>
      </c>
      <c r="I134" s="24">
        <f t="shared" si="89"/>
        <v>4</v>
      </c>
      <c r="J134" s="24">
        <f t="shared" si="89"/>
        <v>5</v>
      </c>
      <c r="K134" s="24">
        <f t="shared" si="89"/>
        <v>6</v>
      </c>
      <c r="L134" s="24">
        <f t="shared" si="89"/>
        <v>7</v>
      </c>
      <c r="M134" s="24">
        <f t="shared" si="89"/>
        <v>1</v>
      </c>
      <c r="N134" s="24">
        <f t="shared" si="89"/>
        <v>2</v>
      </c>
      <c r="O134" s="24">
        <f t="shared" si="89"/>
        <v>3</v>
      </c>
      <c r="P134" s="24">
        <f t="shared" si="89"/>
        <v>4</v>
      </c>
      <c r="Q134" s="24">
        <f t="shared" si="89"/>
        <v>5</v>
      </c>
      <c r="R134" s="24">
        <f t="shared" si="89"/>
        <v>6</v>
      </c>
      <c r="S134" s="24">
        <f t="shared" si="89"/>
        <v>7</v>
      </c>
      <c r="T134" s="24">
        <f t="shared" si="89"/>
        <v>1</v>
      </c>
      <c r="U134" s="24">
        <f t="shared" si="89"/>
        <v>2</v>
      </c>
      <c r="V134" s="24">
        <f t="shared" si="89"/>
        <v>3</v>
      </c>
      <c r="W134" s="24">
        <f t="shared" si="89"/>
        <v>4</v>
      </c>
      <c r="X134" s="24">
        <f t="shared" si="89"/>
        <v>5</v>
      </c>
      <c r="Y134" s="24">
        <f t="shared" si="89"/>
        <v>6</v>
      </c>
      <c r="Z134" s="24">
        <f t="shared" si="89"/>
        <v>7</v>
      </c>
      <c r="AA134" s="24">
        <f t="shared" si="89"/>
        <v>1</v>
      </c>
      <c r="AB134" s="24">
        <f t="shared" si="89"/>
        <v>2</v>
      </c>
      <c r="AC134" s="24">
        <f t="shared" si="89"/>
        <v>3</v>
      </c>
      <c r="AD134" s="24">
        <f t="shared" si="89"/>
        <v>4</v>
      </c>
      <c r="AE134" s="24">
        <f t="shared" si="89"/>
        <v>5</v>
      </c>
      <c r="AF134" s="25"/>
      <c r="AG134" s="25"/>
      <c r="AH134" s="26"/>
      <c r="AI134" s="71"/>
      <c r="AJ134" s="75"/>
      <c r="AK134" s="79"/>
      <c r="AL134" s="27"/>
    </row>
    <row r="135" spans="1:38" x14ac:dyDescent="0.35">
      <c r="A135" s="32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40"/>
      <c r="M135" s="25"/>
      <c r="N135" s="89" t="s">
        <v>42</v>
      </c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56"/>
      <c r="AA135" s="56"/>
      <c r="AB135" s="56"/>
      <c r="AC135" s="56"/>
      <c r="AD135" s="56"/>
      <c r="AE135" s="56"/>
      <c r="AF135" s="25"/>
      <c r="AG135" s="25"/>
      <c r="AH135" s="26"/>
      <c r="AI135" s="71"/>
      <c r="AJ135" s="75"/>
      <c r="AK135" s="79"/>
      <c r="AL135" s="27"/>
    </row>
    <row r="136" spans="1:38" s="11" customFormat="1" ht="15" thickBot="1" x14ac:dyDescent="0.4">
      <c r="A136" s="36"/>
      <c r="B136" s="37" t="s">
        <v>51</v>
      </c>
      <c r="C136" s="37" t="s">
        <v>51</v>
      </c>
      <c r="D136" s="37" t="s">
        <v>51</v>
      </c>
      <c r="E136" s="38"/>
      <c r="F136" s="38"/>
      <c r="G136" s="37" t="s">
        <v>51</v>
      </c>
      <c r="H136" s="37" t="s">
        <v>51</v>
      </c>
      <c r="I136" s="37" t="s">
        <v>51</v>
      </c>
      <c r="J136" s="37" t="s">
        <v>51</v>
      </c>
      <c r="K136" s="37" t="s">
        <v>51</v>
      </c>
      <c r="L136" s="38"/>
      <c r="M136" s="38"/>
      <c r="N136" s="61" t="s">
        <v>50</v>
      </c>
      <c r="O136" s="61" t="s">
        <v>50</v>
      </c>
      <c r="P136" s="61" t="s">
        <v>50</v>
      </c>
      <c r="Q136" s="61" t="s">
        <v>50</v>
      </c>
      <c r="R136" s="61" t="s">
        <v>50</v>
      </c>
      <c r="S136" s="38"/>
      <c r="T136" s="38"/>
      <c r="U136" s="61" t="s">
        <v>50</v>
      </c>
      <c r="V136" s="61" t="s">
        <v>50</v>
      </c>
      <c r="W136" s="61" t="s">
        <v>50</v>
      </c>
      <c r="X136" s="61" t="s">
        <v>50</v>
      </c>
      <c r="Y136" s="61" t="s">
        <v>50</v>
      </c>
      <c r="Z136" s="38"/>
      <c r="AA136" s="38"/>
      <c r="AB136" s="61" t="s">
        <v>50</v>
      </c>
      <c r="AC136" s="61" t="s">
        <v>50</v>
      </c>
      <c r="AD136" s="61" t="s">
        <v>50</v>
      </c>
      <c r="AE136" s="61" t="s">
        <v>50</v>
      </c>
      <c r="AF136" s="38"/>
      <c r="AG136" s="38"/>
      <c r="AH136" s="53">
        <f>SUM(AI136:AK136)</f>
        <v>22</v>
      </c>
      <c r="AI136" s="72">
        <f>COUNTIF(B136:AF136,"T")</f>
        <v>14</v>
      </c>
      <c r="AJ136" s="76">
        <f>COUNTIF(B136:AF136,"P")</f>
        <v>8</v>
      </c>
      <c r="AK136" s="80">
        <f>COUNTIF(B136:AG136,"U")</f>
        <v>0</v>
      </c>
      <c r="AL136" s="39"/>
    </row>
    <row r="137" spans="1:38" s="11" customFormat="1" ht="15" thickBot="1" x14ac:dyDescent="0.4">
      <c r="B137" s="9"/>
      <c r="C137" s="9"/>
      <c r="D137" s="9"/>
      <c r="G137" s="9"/>
      <c r="H137" s="9"/>
      <c r="I137" s="9"/>
      <c r="J137" s="9"/>
      <c r="K137" s="9"/>
      <c r="N137" s="1"/>
      <c r="O137" s="1"/>
      <c r="P137" s="1"/>
      <c r="Q137" s="1"/>
      <c r="R137" s="1"/>
      <c r="U137" s="1"/>
      <c r="V137" s="1"/>
      <c r="W137" s="1"/>
      <c r="X137" s="1"/>
      <c r="Y137" s="1"/>
      <c r="AB137" s="1"/>
      <c r="AC137" s="1"/>
      <c r="AD137" s="1"/>
      <c r="AE137" s="1"/>
      <c r="AH137" s="14"/>
      <c r="AI137" s="8"/>
      <c r="AJ137" s="4"/>
      <c r="AK137" s="7"/>
      <c r="AL137" s="14"/>
    </row>
    <row r="138" spans="1:38" x14ac:dyDescent="0.35">
      <c r="A138" s="31">
        <v>45261</v>
      </c>
      <c r="B138" s="20">
        <v>45261</v>
      </c>
      <c r="C138" s="20">
        <v>45262</v>
      </c>
      <c r="D138" s="20">
        <v>45263</v>
      </c>
      <c r="E138" s="20">
        <v>45264</v>
      </c>
      <c r="F138" s="20">
        <v>45265</v>
      </c>
      <c r="G138" s="20">
        <v>45266</v>
      </c>
      <c r="H138" s="20">
        <v>45267</v>
      </c>
      <c r="I138" s="20">
        <v>45268</v>
      </c>
      <c r="J138" s="20">
        <v>45269</v>
      </c>
      <c r="K138" s="20">
        <v>45270</v>
      </c>
      <c r="L138" s="20">
        <v>45271</v>
      </c>
      <c r="M138" s="20">
        <v>45272</v>
      </c>
      <c r="N138" s="20">
        <v>45273</v>
      </c>
      <c r="O138" s="20">
        <v>45274</v>
      </c>
      <c r="P138" s="20">
        <v>45275</v>
      </c>
      <c r="Q138" s="20">
        <v>45276</v>
      </c>
      <c r="R138" s="20">
        <v>45277</v>
      </c>
      <c r="S138" s="20">
        <v>45278</v>
      </c>
      <c r="T138" s="20">
        <v>45279</v>
      </c>
      <c r="U138" s="20">
        <v>45280</v>
      </c>
      <c r="V138" s="20">
        <v>45281</v>
      </c>
      <c r="W138" s="20">
        <v>45282</v>
      </c>
      <c r="X138" s="20">
        <v>45283</v>
      </c>
      <c r="Y138" s="20">
        <v>45284</v>
      </c>
      <c r="Z138" s="48">
        <v>45285</v>
      </c>
      <c r="AA138" s="48">
        <v>45286</v>
      </c>
      <c r="AB138" s="20">
        <v>45287</v>
      </c>
      <c r="AC138" s="20">
        <v>45288</v>
      </c>
      <c r="AD138" s="20">
        <v>45289</v>
      </c>
      <c r="AE138" s="20">
        <v>45290</v>
      </c>
      <c r="AF138" s="20">
        <v>45291</v>
      </c>
      <c r="AG138" s="21"/>
      <c r="AH138" s="22"/>
      <c r="AI138" s="70"/>
      <c r="AJ138" s="74"/>
      <c r="AK138" s="78"/>
      <c r="AL138" s="23"/>
    </row>
    <row r="139" spans="1:38" x14ac:dyDescent="0.35">
      <c r="A139" s="32"/>
      <c r="B139" s="24">
        <f>WEEKDAY(B138)</f>
        <v>6</v>
      </c>
      <c r="C139" s="24">
        <f t="shared" ref="C139:AF139" si="90">WEEKDAY(C138)</f>
        <v>7</v>
      </c>
      <c r="D139" s="24">
        <f t="shared" si="90"/>
        <v>1</v>
      </c>
      <c r="E139" s="24">
        <f t="shared" si="90"/>
        <v>2</v>
      </c>
      <c r="F139" s="24">
        <f t="shared" si="90"/>
        <v>3</v>
      </c>
      <c r="G139" s="24">
        <f t="shared" si="90"/>
        <v>4</v>
      </c>
      <c r="H139" s="24">
        <f t="shared" si="90"/>
        <v>5</v>
      </c>
      <c r="I139" s="24">
        <f t="shared" si="90"/>
        <v>6</v>
      </c>
      <c r="J139" s="24">
        <f t="shared" si="90"/>
        <v>7</v>
      </c>
      <c r="K139" s="24">
        <f t="shared" si="90"/>
        <v>1</v>
      </c>
      <c r="L139" s="24">
        <f t="shared" si="90"/>
        <v>2</v>
      </c>
      <c r="M139" s="24">
        <f t="shared" si="90"/>
        <v>3</v>
      </c>
      <c r="N139" s="24">
        <f t="shared" si="90"/>
        <v>4</v>
      </c>
      <c r="O139" s="24">
        <f t="shared" si="90"/>
        <v>5</v>
      </c>
      <c r="P139" s="24">
        <f t="shared" si="90"/>
        <v>6</v>
      </c>
      <c r="Q139" s="24">
        <f t="shared" si="90"/>
        <v>7</v>
      </c>
      <c r="R139" s="24">
        <f t="shared" si="90"/>
        <v>1</v>
      </c>
      <c r="S139" s="24">
        <f t="shared" si="90"/>
        <v>2</v>
      </c>
      <c r="T139" s="24">
        <f t="shared" si="90"/>
        <v>3</v>
      </c>
      <c r="U139" s="24">
        <f t="shared" si="90"/>
        <v>4</v>
      </c>
      <c r="V139" s="24">
        <f t="shared" si="90"/>
        <v>5</v>
      </c>
      <c r="W139" s="24">
        <f t="shared" si="90"/>
        <v>6</v>
      </c>
      <c r="X139" s="24">
        <f t="shared" si="90"/>
        <v>7</v>
      </c>
      <c r="Y139" s="24">
        <f t="shared" si="90"/>
        <v>1</v>
      </c>
      <c r="Z139" s="49">
        <f t="shared" si="90"/>
        <v>2</v>
      </c>
      <c r="AA139" s="49">
        <f t="shared" si="90"/>
        <v>3</v>
      </c>
      <c r="AB139" s="24">
        <f t="shared" si="90"/>
        <v>4</v>
      </c>
      <c r="AC139" s="24">
        <f t="shared" si="90"/>
        <v>5</v>
      </c>
      <c r="AD139" s="24">
        <f t="shared" si="90"/>
        <v>6</v>
      </c>
      <c r="AE139" s="24">
        <f t="shared" si="90"/>
        <v>7</v>
      </c>
      <c r="AF139" s="24">
        <f t="shared" si="90"/>
        <v>1</v>
      </c>
      <c r="AG139" s="25"/>
      <c r="AH139" s="26"/>
      <c r="AI139" s="71"/>
      <c r="AJ139" s="75"/>
      <c r="AK139" s="79"/>
      <c r="AL139" s="27"/>
    </row>
    <row r="140" spans="1:38" x14ac:dyDescent="0.35">
      <c r="A140" s="32"/>
      <c r="B140" s="57"/>
      <c r="C140" s="57"/>
      <c r="D140" s="57"/>
      <c r="E140" s="57"/>
      <c r="F140" s="57"/>
      <c r="G140" s="57"/>
      <c r="H140" s="57"/>
      <c r="I140" s="57"/>
      <c r="J140" s="25"/>
      <c r="K140" s="25"/>
      <c r="L140" s="84" t="s">
        <v>43</v>
      </c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59"/>
      <c r="AC140" s="59"/>
      <c r="AD140" s="59"/>
      <c r="AE140" s="59"/>
      <c r="AF140" s="59"/>
      <c r="AG140" s="25"/>
      <c r="AH140" s="26"/>
      <c r="AI140" s="71"/>
      <c r="AJ140" s="75"/>
      <c r="AK140" s="79"/>
      <c r="AL140" s="27"/>
    </row>
    <row r="141" spans="1:38" s="11" customFormat="1" ht="15" thickBot="1" x14ac:dyDescent="0.4">
      <c r="A141" s="36"/>
      <c r="B141" s="61" t="s">
        <v>50</v>
      </c>
      <c r="C141" s="38"/>
      <c r="D141" s="38"/>
      <c r="E141" s="61" t="s">
        <v>50</v>
      </c>
      <c r="F141" s="61" t="s">
        <v>50</v>
      </c>
      <c r="G141" s="61" t="s">
        <v>50</v>
      </c>
      <c r="H141" s="61" t="s">
        <v>50</v>
      </c>
      <c r="I141" s="61" t="s">
        <v>50</v>
      </c>
      <c r="J141" s="38"/>
      <c r="K141" s="38"/>
      <c r="L141" s="37" t="s">
        <v>51</v>
      </c>
      <c r="M141" s="37" t="s">
        <v>51</v>
      </c>
      <c r="N141" s="37" t="s">
        <v>51</v>
      </c>
      <c r="O141" s="37" t="s">
        <v>51</v>
      </c>
      <c r="P141" s="37" t="s">
        <v>51</v>
      </c>
      <c r="Q141" s="38"/>
      <c r="R141" s="38"/>
      <c r="S141" s="37" t="s">
        <v>51</v>
      </c>
      <c r="T141" s="37" t="s">
        <v>51</v>
      </c>
      <c r="U141" s="37" t="s">
        <v>51</v>
      </c>
      <c r="V141" s="37" t="s">
        <v>51</v>
      </c>
      <c r="W141" s="37" t="s">
        <v>51</v>
      </c>
      <c r="X141" s="38"/>
      <c r="Y141" s="38"/>
      <c r="Z141" s="38"/>
      <c r="AA141" s="38"/>
      <c r="AB141" s="37" t="s">
        <v>51</v>
      </c>
      <c r="AC141" s="37" t="s">
        <v>51</v>
      </c>
      <c r="AD141" s="37" t="s">
        <v>51</v>
      </c>
      <c r="AE141" s="38"/>
      <c r="AF141" s="38"/>
      <c r="AG141" s="38"/>
      <c r="AH141" s="53">
        <f t="shared" ref="AH141" si="91">SUM(AI141:AK141)</f>
        <v>19</v>
      </c>
      <c r="AI141" s="72">
        <f>COUNTIF(B141:AF141,"T")</f>
        <v>6</v>
      </c>
      <c r="AJ141" s="76">
        <f>COUNTIF(B141:AF141,"P")</f>
        <v>13</v>
      </c>
      <c r="AK141" s="80">
        <f t="shared" ref="AK141" si="92">COUNTIF(B141:AG141,"U")</f>
        <v>0</v>
      </c>
      <c r="AL141" s="39"/>
    </row>
    <row r="142" spans="1:38" s="11" customFormat="1" ht="15" thickBot="1" x14ac:dyDescent="0.4">
      <c r="B142" s="1"/>
      <c r="E142" s="1"/>
      <c r="F142" s="1"/>
      <c r="G142" s="1"/>
      <c r="H142" s="1"/>
      <c r="I142" s="1"/>
      <c r="L142" s="9"/>
      <c r="M142" s="9"/>
      <c r="N142" s="9"/>
      <c r="O142" s="9"/>
      <c r="P142" s="9"/>
      <c r="S142" s="9"/>
      <c r="T142" s="9"/>
      <c r="U142" s="9"/>
      <c r="V142" s="9"/>
      <c r="W142" s="9"/>
      <c r="AB142" s="9"/>
      <c r="AC142" s="9"/>
      <c r="AD142" s="9"/>
      <c r="AH142" s="14"/>
      <c r="AI142" s="8"/>
      <c r="AJ142" s="4"/>
      <c r="AK142" s="7"/>
      <c r="AL142" s="14"/>
    </row>
    <row r="143" spans="1:38" x14ac:dyDescent="0.35">
      <c r="A143" s="31">
        <v>45292</v>
      </c>
      <c r="B143" s="48">
        <v>45292</v>
      </c>
      <c r="C143" s="20">
        <v>45293</v>
      </c>
      <c r="D143" s="20">
        <v>45294</v>
      </c>
      <c r="E143" s="20">
        <v>45295</v>
      </c>
      <c r="F143" s="20">
        <v>45296</v>
      </c>
      <c r="G143" s="20">
        <v>45297</v>
      </c>
      <c r="H143" s="20">
        <v>45298</v>
      </c>
      <c r="I143" s="20">
        <v>45299</v>
      </c>
      <c r="J143" s="20">
        <v>45300</v>
      </c>
      <c r="K143" s="20">
        <v>45301</v>
      </c>
      <c r="L143" s="20">
        <v>45302</v>
      </c>
      <c r="M143" s="20">
        <v>45303</v>
      </c>
      <c r="N143" s="20">
        <v>45304</v>
      </c>
      <c r="O143" s="20">
        <v>45305</v>
      </c>
      <c r="P143" s="20">
        <v>45306</v>
      </c>
      <c r="Q143" s="20">
        <v>45307</v>
      </c>
      <c r="R143" s="20">
        <v>45308</v>
      </c>
      <c r="S143" s="20">
        <v>45309</v>
      </c>
      <c r="T143" s="20">
        <v>45310</v>
      </c>
      <c r="U143" s="20">
        <v>45311</v>
      </c>
      <c r="V143" s="20">
        <v>45312</v>
      </c>
      <c r="W143" s="20">
        <v>45313</v>
      </c>
      <c r="X143" s="20">
        <v>45314</v>
      </c>
      <c r="Y143" s="20">
        <v>45315</v>
      </c>
      <c r="Z143" s="20">
        <v>45316</v>
      </c>
      <c r="AA143" s="20">
        <v>45317</v>
      </c>
      <c r="AB143" s="20">
        <v>45318</v>
      </c>
      <c r="AC143" s="20">
        <v>45319</v>
      </c>
      <c r="AD143" s="20">
        <v>45320</v>
      </c>
      <c r="AE143" s="20">
        <v>45321</v>
      </c>
      <c r="AF143" s="20">
        <v>45322</v>
      </c>
      <c r="AG143" s="21"/>
      <c r="AH143" s="22"/>
      <c r="AI143" s="70"/>
      <c r="AJ143" s="74"/>
      <c r="AK143" s="78"/>
      <c r="AL143" s="23"/>
    </row>
    <row r="144" spans="1:38" x14ac:dyDescent="0.35">
      <c r="A144" s="32"/>
      <c r="B144" s="49">
        <f>WEEKDAY(B143)</f>
        <v>2</v>
      </c>
      <c r="C144" s="24">
        <f t="shared" ref="C144:AF144" si="93">WEEKDAY(C143)</f>
        <v>3</v>
      </c>
      <c r="D144" s="24">
        <f t="shared" si="93"/>
        <v>4</v>
      </c>
      <c r="E144" s="24">
        <f t="shared" si="93"/>
        <v>5</v>
      </c>
      <c r="F144" s="24">
        <f t="shared" si="93"/>
        <v>6</v>
      </c>
      <c r="G144" s="24">
        <f t="shared" si="93"/>
        <v>7</v>
      </c>
      <c r="H144" s="24">
        <f t="shared" si="93"/>
        <v>1</v>
      </c>
      <c r="I144" s="24">
        <f t="shared" si="93"/>
        <v>2</v>
      </c>
      <c r="J144" s="24">
        <f t="shared" si="93"/>
        <v>3</v>
      </c>
      <c r="K144" s="24">
        <f t="shared" si="93"/>
        <v>4</v>
      </c>
      <c r="L144" s="24">
        <f t="shared" si="93"/>
        <v>5</v>
      </c>
      <c r="M144" s="24">
        <f t="shared" si="93"/>
        <v>6</v>
      </c>
      <c r="N144" s="24">
        <f t="shared" si="93"/>
        <v>7</v>
      </c>
      <c r="O144" s="24">
        <f t="shared" si="93"/>
        <v>1</v>
      </c>
      <c r="P144" s="24">
        <f t="shared" si="93"/>
        <v>2</v>
      </c>
      <c r="Q144" s="24">
        <f t="shared" si="93"/>
        <v>3</v>
      </c>
      <c r="R144" s="24">
        <f t="shared" si="93"/>
        <v>4</v>
      </c>
      <c r="S144" s="24">
        <f t="shared" si="93"/>
        <v>5</v>
      </c>
      <c r="T144" s="24">
        <f t="shared" si="93"/>
        <v>6</v>
      </c>
      <c r="U144" s="24">
        <f t="shared" si="93"/>
        <v>7</v>
      </c>
      <c r="V144" s="24">
        <f t="shared" si="93"/>
        <v>1</v>
      </c>
      <c r="W144" s="24">
        <f t="shared" si="93"/>
        <v>2</v>
      </c>
      <c r="X144" s="24">
        <f t="shared" si="93"/>
        <v>3</v>
      </c>
      <c r="Y144" s="24">
        <f t="shared" si="93"/>
        <v>4</v>
      </c>
      <c r="Z144" s="24">
        <f t="shared" si="93"/>
        <v>5</v>
      </c>
      <c r="AA144" s="24">
        <f t="shared" si="93"/>
        <v>6</v>
      </c>
      <c r="AB144" s="24">
        <f t="shared" si="93"/>
        <v>7</v>
      </c>
      <c r="AC144" s="24">
        <f t="shared" si="93"/>
        <v>1</v>
      </c>
      <c r="AD144" s="24">
        <f t="shared" si="93"/>
        <v>2</v>
      </c>
      <c r="AE144" s="24">
        <f t="shared" si="93"/>
        <v>3</v>
      </c>
      <c r="AF144" s="24">
        <f t="shared" si="93"/>
        <v>4</v>
      </c>
      <c r="AG144" s="25"/>
      <c r="AH144" s="26"/>
      <c r="AI144" s="71"/>
      <c r="AJ144" s="75"/>
      <c r="AK144" s="79"/>
      <c r="AL144" s="27"/>
    </row>
    <row r="145" spans="1:38" x14ac:dyDescent="0.35">
      <c r="A145" s="32"/>
      <c r="B145" s="40"/>
      <c r="C145" s="89" t="s">
        <v>44</v>
      </c>
      <c r="D145" s="89"/>
      <c r="E145" s="89"/>
      <c r="F145" s="89"/>
      <c r="G145" s="89"/>
      <c r="H145" s="89"/>
      <c r="I145" s="56"/>
      <c r="J145" s="56"/>
      <c r="K145" s="56"/>
      <c r="L145" s="56"/>
      <c r="M145" s="56"/>
      <c r="N145" s="30"/>
      <c r="O145" s="40"/>
      <c r="P145" s="84" t="s">
        <v>45</v>
      </c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59"/>
      <c r="AC145" s="59"/>
      <c r="AD145" s="59"/>
      <c r="AE145" s="59"/>
      <c r="AF145" s="59"/>
      <c r="AG145" s="30"/>
      <c r="AH145" s="26"/>
      <c r="AI145" s="71"/>
      <c r="AJ145" s="75"/>
      <c r="AK145" s="79"/>
      <c r="AL145" s="27"/>
    </row>
    <row r="146" spans="1:38" s="11" customFormat="1" ht="15" thickBot="1" x14ac:dyDescent="0.4">
      <c r="A146" s="36"/>
      <c r="B146" s="38"/>
      <c r="C146" s="61" t="s">
        <v>50</v>
      </c>
      <c r="D146" s="61" t="s">
        <v>50</v>
      </c>
      <c r="E146" s="61" t="s">
        <v>50</v>
      </c>
      <c r="F146" s="61" t="s">
        <v>50</v>
      </c>
      <c r="G146" s="38"/>
      <c r="H146" s="38"/>
      <c r="I146" s="61" t="s">
        <v>50</v>
      </c>
      <c r="J146" s="61" t="s">
        <v>50</v>
      </c>
      <c r="K146" s="61" t="s">
        <v>50</v>
      </c>
      <c r="L146" s="61" t="s">
        <v>50</v>
      </c>
      <c r="M146" s="61" t="s">
        <v>50</v>
      </c>
      <c r="N146" s="38"/>
      <c r="O146" s="38"/>
      <c r="P146" s="37" t="s">
        <v>51</v>
      </c>
      <c r="Q146" s="37" t="s">
        <v>51</v>
      </c>
      <c r="R146" s="37" t="s">
        <v>51</v>
      </c>
      <c r="S146" s="37" t="s">
        <v>51</v>
      </c>
      <c r="T146" s="37" t="s">
        <v>51</v>
      </c>
      <c r="U146" s="38"/>
      <c r="V146" s="38"/>
      <c r="W146" s="37" t="s">
        <v>51</v>
      </c>
      <c r="X146" s="37" t="s">
        <v>51</v>
      </c>
      <c r="Y146" s="37" t="s">
        <v>51</v>
      </c>
      <c r="Z146" s="37" t="s">
        <v>51</v>
      </c>
      <c r="AA146" s="37" t="s">
        <v>51</v>
      </c>
      <c r="AB146" s="38"/>
      <c r="AC146" s="38"/>
      <c r="AD146" s="37" t="s">
        <v>51</v>
      </c>
      <c r="AE146" s="37" t="s">
        <v>51</v>
      </c>
      <c r="AF146" s="37" t="s">
        <v>51</v>
      </c>
      <c r="AG146" s="38"/>
      <c r="AH146" s="53">
        <f t="shared" ref="AH146" si="94">SUM(AI146:AK146)</f>
        <v>22</v>
      </c>
      <c r="AI146" s="72">
        <f>COUNTIF(B146:AF146,"T")</f>
        <v>9</v>
      </c>
      <c r="AJ146" s="76">
        <f>COUNTIF(B146:AF146,"P")</f>
        <v>13</v>
      </c>
      <c r="AK146" s="80">
        <f t="shared" ref="AK146" si="95">COUNTIF(B146:AG146,"U")</f>
        <v>0</v>
      </c>
      <c r="AL146" s="39"/>
    </row>
    <row r="147" spans="1:38" s="11" customFormat="1" ht="15" thickBot="1" x14ac:dyDescent="0.4">
      <c r="C147" s="1"/>
      <c r="D147" s="1"/>
      <c r="E147" s="1"/>
      <c r="F147" s="1"/>
      <c r="I147" s="1"/>
      <c r="J147" s="1"/>
      <c r="K147" s="1"/>
      <c r="L147" s="1"/>
      <c r="M147" s="1"/>
      <c r="P147" s="9"/>
      <c r="Q147" s="9"/>
      <c r="R147" s="9"/>
      <c r="S147" s="9"/>
      <c r="T147" s="9"/>
      <c r="W147" s="9"/>
      <c r="X147" s="9"/>
      <c r="Y147" s="9"/>
      <c r="Z147" s="9"/>
      <c r="AA147" s="9"/>
      <c r="AD147" s="9"/>
      <c r="AE147" s="9"/>
      <c r="AF147" s="9"/>
      <c r="AH147" s="14"/>
      <c r="AI147" s="8"/>
      <c r="AJ147" s="4"/>
      <c r="AK147" s="7"/>
      <c r="AL147" s="14"/>
    </row>
    <row r="148" spans="1:38" x14ac:dyDescent="0.35">
      <c r="A148" s="31">
        <v>45323</v>
      </c>
      <c r="B148" s="20">
        <v>45323</v>
      </c>
      <c r="C148" s="20">
        <v>45324</v>
      </c>
      <c r="D148" s="20">
        <v>45325</v>
      </c>
      <c r="E148" s="20">
        <v>45326</v>
      </c>
      <c r="F148" s="20">
        <v>45327</v>
      </c>
      <c r="G148" s="20">
        <v>45328</v>
      </c>
      <c r="H148" s="20">
        <v>45329</v>
      </c>
      <c r="I148" s="20">
        <v>45330</v>
      </c>
      <c r="J148" s="20">
        <v>45331</v>
      </c>
      <c r="K148" s="20">
        <v>45332</v>
      </c>
      <c r="L148" s="20">
        <v>45333</v>
      </c>
      <c r="M148" s="20">
        <v>45334</v>
      </c>
      <c r="N148" s="20">
        <v>45335</v>
      </c>
      <c r="O148" s="20">
        <v>45336</v>
      </c>
      <c r="P148" s="20">
        <v>45337</v>
      </c>
      <c r="Q148" s="20">
        <v>45338</v>
      </c>
      <c r="R148" s="20">
        <v>45339</v>
      </c>
      <c r="S148" s="20">
        <v>45340</v>
      </c>
      <c r="T148" s="20">
        <v>45341</v>
      </c>
      <c r="U148" s="20">
        <v>45342</v>
      </c>
      <c r="V148" s="20">
        <v>45343</v>
      </c>
      <c r="W148" s="20">
        <v>45344</v>
      </c>
      <c r="X148" s="20">
        <v>45345</v>
      </c>
      <c r="Y148" s="20">
        <v>45346</v>
      </c>
      <c r="Z148" s="20">
        <v>45347</v>
      </c>
      <c r="AA148" s="20">
        <v>45348</v>
      </c>
      <c r="AB148" s="20">
        <v>45349</v>
      </c>
      <c r="AC148" s="20">
        <v>45350</v>
      </c>
      <c r="AD148" s="20">
        <v>45351</v>
      </c>
      <c r="AE148" s="21"/>
      <c r="AF148" s="21"/>
      <c r="AG148" s="21"/>
      <c r="AH148" s="22"/>
      <c r="AI148" s="70"/>
      <c r="AJ148" s="74"/>
      <c r="AK148" s="78"/>
      <c r="AL148" s="23"/>
    </row>
    <row r="149" spans="1:38" x14ac:dyDescent="0.35">
      <c r="A149" s="32"/>
      <c r="B149" s="24">
        <f>WEEKDAY(B148)</f>
        <v>5</v>
      </c>
      <c r="C149" s="24">
        <f t="shared" ref="C149:AD149" si="96">WEEKDAY(C148)</f>
        <v>6</v>
      </c>
      <c r="D149" s="24">
        <f t="shared" si="96"/>
        <v>7</v>
      </c>
      <c r="E149" s="24">
        <f t="shared" si="96"/>
        <v>1</v>
      </c>
      <c r="F149" s="24">
        <f t="shared" si="96"/>
        <v>2</v>
      </c>
      <c r="G149" s="24">
        <f t="shared" si="96"/>
        <v>3</v>
      </c>
      <c r="H149" s="24">
        <f t="shared" si="96"/>
        <v>4</v>
      </c>
      <c r="I149" s="24">
        <f t="shared" si="96"/>
        <v>5</v>
      </c>
      <c r="J149" s="24">
        <f t="shared" si="96"/>
        <v>6</v>
      </c>
      <c r="K149" s="24">
        <f t="shared" si="96"/>
        <v>7</v>
      </c>
      <c r="L149" s="24">
        <f t="shared" si="96"/>
        <v>1</v>
      </c>
      <c r="M149" s="24">
        <f t="shared" si="96"/>
        <v>2</v>
      </c>
      <c r="N149" s="24">
        <f t="shared" si="96"/>
        <v>3</v>
      </c>
      <c r="O149" s="24">
        <f t="shared" si="96"/>
        <v>4</v>
      </c>
      <c r="P149" s="24">
        <f t="shared" si="96"/>
        <v>5</v>
      </c>
      <c r="Q149" s="24">
        <f t="shared" si="96"/>
        <v>6</v>
      </c>
      <c r="R149" s="24">
        <f t="shared" si="96"/>
        <v>7</v>
      </c>
      <c r="S149" s="24">
        <f t="shared" si="96"/>
        <v>1</v>
      </c>
      <c r="T149" s="24">
        <f t="shared" si="96"/>
        <v>2</v>
      </c>
      <c r="U149" s="24">
        <f t="shared" si="96"/>
        <v>3</v>
      </c>
      <c r="V149" s="24">
        <f t="shared" si="96"/>
        <v>4</v>
      </c>
      <c r="W149" s="24">
        <f t="shared" si="96"/>
        <v>5</v>
      </c>
      <c r="X149" s="24">
        <f t="shared" si="96"/>
        <v>6</v>
      </c>
      <c r="Y149" s="24">
        <f t="shared" si="96"/>
        <v>7</v>
      </c>
      <c r="Z149" s="24">
        <f t="shared" si="96"/>
        <v>1</v>
      </c>
      <c r="AA149" s="24">
        <f t="shared" si="96"/>
        <v>2</v>
      </c>
      <c r="AB149" s="24">
        <f t="shared" si="96"/>
        <v>3</v>
      </c>
      <c r="AC149" s="24">
        <f t="shared" si="96"/>
        <v>4</v>
      </c>
      <c r="AD149" s="24">
        <f t="shared" si="96"/>
        <v>5</v>
      </c>
      <c r="AE149" s="25"/>
      <c r="AF149" s="25"/>
      <c r="AG149" s="25"/>
      <c r="AH149" s="26"/>
      <c r="AI149" s="71"/>
      <c r="AJ149" s="75"/>
      <c r="AK149" s="79"/>
      <c r="AL149" s="27"/>
    </row>
    <row r="150" spans="1:38" x14ac:dyDescent="0.35">
      <c r="A150" s="32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40"/>
      <c r="S150" s="40"/>
      <c r="T150" s="85" t="s">
        <v>28</v>
      </c>
      <c r="U150" s="85"/>
      <c r="V150" s="85"/>
      <c r="W150" s="85"/>
      <c r="X150" s="85"/>
      <c r="Y150" s="85"/>
      <c r="Z150" s="51"/>
      <c r="AA150" s="51"/>
      <c r="AB150" s="51"/>
      <c r="AC150" s="51"/>
      <c r="AD150" s="51"/>
      <c r="AE150" s="30"/>
      <c r="AF150" s="30"/>
      <c r="AG150" s="30"/>
      <c r="AH150" s="26"/>
      <c r="AI150" s="56"/>
      <c r="AJ150" s="59"/>
      <c r="AK150" s="79"/>
      <c r="AL150" s="27"/>
    </row>
    <row r="151" spans="1:38" ht="15" thickBot="1" x14ac:dyDescent="0.4">
      <c r="A151" s="44"/>
      <c r="B151" s="37" t="s">
        <v>51</v>
      </c>
      <c r="C151" s="37" t="s">
        <v>51</v>
      </c>
      <c r="D151" s="45"/>
      <c r="E151" s="45"/>
      <c r="F151" s="37" t="s">
        <v>51</v>
      </c>
      <c r="G151" s="37" t="s">
        <v>51</v>
      </c>
      <c r="H151" s="37" t="s">
        <v>51</v>
      </c>
      <c r="I151" s="37" t="s">
        <v>51</v>
      </c>
      <c r="J151" s="37" t="s">
        <v>51</v>
      </c>
      <c r="K151" s="45"/>
      <c r="L151" s="45"/>
      <c r="M151" s="37" t="s">
        <v>51</v>
      </c>
      <c r="N151" s="37" t="s">
        <v>51</v>
      </c>
      <c r="O151" s="37" t="s">
        <v>51</v>
      </c>
      <c r="P151" s="37" t="s">
        <v>51</v>
      </c>
      <c r="Q151" s="37" t="s">
        <v>51</v>
      </c>
      <c r="R151" s="45"/>
      <c r="S151" s="45"/>
      <c r="T151" s="37" t="s">
        <v>95</v>
      </c>
      <c r="U151" s="37" t="s">
        <v>95</v>
      </c>
      <c r="V151" s="37" t="s">
        <v>95</v>
      </c>
      <c r="W151" s="37" t="s">
        <v>95</v>
      </c>
      <c r="X151" s="37" t="s">
        <v>95</v>
      </c>
      <c r="Y151" s="37"/>
      <c r="Z151" s="45"/>
      <c r="AA151" s="37" t="s">
        <v>95</v>
      </c>
      <c r="AB151" s="37" t="s">
        <v>95</v>
      </c>
      <c r="AC151" s="37" t="s">
        <v>95</v>
      </c>
      <c r="AD151" s="37" t="s">
        <v>95</v>
      </c>
      <c r="AE151" s="45"/>
      <c r="AF151" s="45"/>
      <c r="AG151" s="45"/>
      <c r="AH151" s="53">
        <f t="shared" ref="AH151" si="97">SUM(AI151:AK151)</f>
        <v>21</v>
      </c>
      <c r="AI151" s="72">
        <f>COUNTIF(B151:AF151,"T")</f>
        <v>0</v>
      </c>
      <c r="AJ151" s="76">
        <f>COUNTIF(B151:AF151,"P")</f>
        <v>12</v>
      </c>
      <c r="AK151" s="80">
        <f t="shared" ref="AK151" si="98">COUNTIF(B151:AG151,"U")</f>
        <v>9</v>
      </c>
      <c r="AL151" s="62"/>
    </row>
    <row r="152" spans="1:38" ht="15" thickBot="1" x14ac:dyDescent="0.4">
      <c r="B152" s="9"/>
      <c r="C152" s="9"/>
      <c r="F152" s="9"/>
      <c r="G152" s="9"/>
      <c r="H152" s="9"/>
      <c r="I152" s="9"/>
      <c r="J152" s="9"/>
      <c r="M152" s="9"/>
      <c r="N152" s="9"/>
      <c r="O152" s="9"/>
      <c r="P152" s="9"/>
      <c r="Q152" s="9"/>
      <c r="T152" s="9"/>
      <c r="U152" s="9"/>
      <c r="V152" s="9"/>
      <c r="W152" s="9"/>
      <c r="X152" s="9"/>
      <c r="Y152" s="9"/>
      <c r="AA152" s="9"/>
      <c r="AB152" s="9"/>
      <c r="AC152" s="9"/>
      <c r="AD152" s="9"/>
      <c r="AH152" s="14"/>
      <c r="AI152" s="8"/>
      <c r="AJ152" s="4"/>
      <c r="AK152" s="7"/>
    </row>
    <row r="153" spans="1:38" x14ac:dyDescent="0.35">
      <c r="A153" s="31">
        <v>45352</v>
      </c>
      <c r="B153" s="20">
        <v>45352</v>
      </c>
      <c r="C153" s="20">
        <v>45353</v>
      </c>
      <c r="D153" s="20">
        <v>45354</v>
      </c>
      <c r="E153" s="20">
        <v>45355</v>
      </c>
      <c r="F153" s="20">
        <v>45356</v>
      </c>
      <c r="G153" s="20">
        <v>45357</v>
      </c>
      <c r="H153" s="20">
        <v>45358</v>
      </c>
      <c r="I153" s="20">
        <v>45359</v>
      </c>
      <c r="J153" s="20">
        <v>45360</v>
      </c>
      <c r="K153" s="20">
        <v>45361</v>
      </c>
      <c r="L153" s="20">
        <v>45362</v>
      </c>
      <c r="M153" s="20">
        <v>45363</v>
      </c>
      <c r="N153" s="20">
        <v>45364</v>
      </c>
      <c r="O153" s="20">
        <v>45365</v>
      </c>
      <c r="P153" s="20">
        <v>45366</v>
      </c>
      <c r="Q153" s="20">
        <v>45367</v>
      </c>
      <c r="R153" s="20">
        <v>45368</v>
      </c>
      <c r="S153" s="20">
        <v>45369</v>
      </c>
      <c r="T153" s="20">
        <v>45370</v>
      </c>
      <c r="U153" s="20">
        <v>45371</v>
      </c>
      <c r="V153" s="20">
        <v>45372</v>
      </c>
      <c r="W153" s="20">
        <v>45373</v>
      </c>
      <c r="X153" s="20">
        <v>45374</v>
      </c>
      <c r="Y153" s="20">
        <v>45375</v>
      </c>
      <c r="Z153" s="20">
        <v>45376</v>
      </c>
      <c r="AA153" s="20">
        <v>45377</v>
      </c>
      <c r="AB153" s="20">
        <v>45378</v>
      </c>
      <c r="AC153" s="20">
        <v>45379</v>
      </c>
      <c r="AD153" s="48">
        <v>45380</v>
      </c>
      <c r="AE153" s="20">
        <v>45381</v>
      </c>
      <c r="AF153" s="20">
        <v>45382</v>
      </c>
      <c r="AG153" s="21"/>
      <c r="AH153" s="22"/>
      <c r="AI153" s="70"/>
      <c r="AJ153" s="74"/>
      <c r="AK153" s="78"/>
      <c r="AL153" s="23"/>
    </row>
    <row r="154" spans="1:38" x14ac:dyDescent="0.35">
      <c r="A154" s="32"/>
      <c r="B154" s="24">
        <f>WEEKDAY(B153)</f>
        <v>6</v>
      </c>
      <c r="C154" s="24">
        <f t="shared" ref="C154:AF154" si="99">WEEKDAY(C153)</f>
        <v>7</v>
      </c>
      <c r="D154" s="24">
        <f t="shared" si="99"/>
        <v>1</v>
      </c>
      <c r="E154" s="24">
        <f t="shared" si="99"/>
        <v>2</v>
      </c>
      <c r="F154" s="24">
        <f t="shared" si="99"/>
        <v>3</v>
      </c>
      <c r="G154" s="24">
        <f t="shared" si="99"/>
        <v>4</v>
      </c>
      <c r="H154" s="24">
        <f t="shared" si="99"/>
        <v>5</v>
      </c>
      <c r="I154" s="24">
        <f t="shared" si="99"/>
        <v>6</v>
      </c>
      <c r="J154" s="24">
        <f t="shared" si="99"/>
        <v>7</v>
      </c>
      <c r="K154" s="24">
        <f t="shared" si="99"/>
        <v>1</v>
      </c>
      <c r="L154" s="24">
        <f t="shared" si="99"/>
        <v>2</v>
      </c>
      <c r="M154" s="24">
        <f t="shared" si="99"/>
        <v>3</v>
      </c>
      <c r="N154" s="24">
        <f t="shared" si="99"/>
        <v>4</v>
      </c>
      <c r="O154" s="24">
        <f t="shared" si="99"/>
        <v>5</v>
      </c>
      <c r="P154" s="24">
        <f t="shared" si="99"/>
        <v>6</v>
      </c>
      <c r="Q154" s="24">
        <f t="shared" si="99"/>
        <v>7</v>
      </c>
      <c r="R154" s="24">
        <f t="shared" si="99"/>
        <v>1</v>
      </c>
      <c r="S154" s="24">
        <f t="shared" si="99"/>
        <v>2</v>
      </c>
      <c r="T154" s="24">
        <f t="shared" si="99"/>
        <v>3</v>
      </c>
      <c r="U154" s="24">
        <f t="shared" si="99"/>
        <v>4</v>
      </c>
      <c r="V154" s="24">
        <f t="shared" si="99"/>
        <v>5</v>
      </c>
      <c r="W154" s="24">
        <f t="shared" si="99"/>
        <v>6</v>
      </c>
      <c r="X154" s="24">
        <f t="shared" si="99"/>
        <v>7</v>
      </c>
      <c r="Y154" s="24">
        <f t="shared" si="99"/>
        <v>1</v>
      </c>
      <c r="Z154" s="24">
        <f t="shared" si="99"/>
        <v>2</v>
      </c>
      <c r="AA154" s="24">
        <f t="shared" si="99"/>
        <v>3</v>
      </c>
      <c r="AB154" s="24">
        <f t="shared" si="99"/>
        <v>4</v>
      </c>
      <c r="AC154" s="24">
        <f t="shared" si="99"/>
        <v>5</v>
      </c>
      <c r="AD154" s="49">
        <f t="shared" si="99"/>
        <v>6</v>
      </c>
      <c r="AE154" s="24">
        <f t="shared" si="99"/>
        <v>7</v>
      </c>
      <c r="AF154" s="24">
        <f t="shared" si="99"/>
        <v>1</v>
      </c>
      <c r="AG154" s="25"/>
      <c r="AH154" s="26"/>
      <c r="AI154" s="71"/>
      <c r="AJ154" s="75"/>
      <c r="AK154" s="79"/>
      <c r="AL154" s="27"/>
    </row>
    <row r="155" spans="1:38" x14ac:dyDescent="0.35">
      <c r="A155" s="32"/>
      <c r="B155" s="51"/>
      <c r="C155" s="51"/>
      <c r="D155" s="51"/>
      <c r="E155" s="51"/>
      <c r="F155" s="51"/>
      <c r="G155" s="51"/>
      <c r="H155" s="51"/>
      <c r="I155" s="51"/>
      <c r="J155" s="30"/>
      <c r="K155" s="30"/>
      <c r="L155" s="56" t="s">
        <v>19</v>
      </c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25"/>
      <c r="AH155" s="26"/>
      <c r="AI155" s="71"/>
      <c r="AJ155" s="75"/>
      <c r="AK155" s="79"/>
      <c r="AL155" s="27"/>
    </row>
    <row r="156" spans="1:38" ht="15" thickBot="1" x14ac:dyDescent="0.4">
      <c r="A156" s="44"/>
      <c r="B156" s="37" t="s">
        <v>95</v>
      </c>
      <c r="C156" s="45"/>
      <c r="D156" s="45"/>
      <c r="E156" s="45" t="s">
        <v>95</v>
      </c>
      <c r="F156" s="45" t="s">
        <v>95</v>
      </c>
      <c r="G156" s="45" t="s">
        <v>95</v>
      </c>
      <c r="H156" s="45" t="s">
        <v>95</v>
      </c>
      <c r="I156" s="45" t="s">
        <v>95</v>
      </c>
      <c r="J156" s="45"/>
      <c r="K156" s="45"/>
      <c r="L156" s="61" t="s">
        <v>50</v>
      </c>
      <c r="M156" s="61" t="s">
        <v>50</v>
      </c>
      <c r="N156" s="61" t="s">
        <v>50</v>
      </c>
      <c r="O156" s="61" t="s">
        <v>50</v>
      </c>
      <c r="P156" s="61" t="s">
        <v>50</v>
      </c>
      <c r="Q156" s="45"/>
      <c r="R156" s="45"/>
      <c r="S156" s="61" t="s">
        <v>50</v>
      </c>
      <c r="T156" s="61" t="s">
        <v>50</v>
      </c>
      <c r="U156" s="61" t="s">
        <v>50</v>
      </c>
      <c r="V156" s="61" t="s">
        <v>50</v>
      </c>
      <c r="W156" s="61" t="s">
        <v>50</v>
      </c>
      <c r="X156" s="45"/>
      <c r="Y156" s="45"/>
      <c r="Z156" s="61" t="s">
        <v>50</v>
      </c>
      <c r="AA156" s="61" t="s">
        <v>50</v>
      </c>
      <c r="AB156" s="61" t="s">
        <v>50</v>
      </c>
      <c r="AC156" s="61" t="s">
        <v>50</v>
      </c>
      <c r="AD156" s="45"/>
      <c r="AE156" s="45"/>
      <c r="AF156" s="45"/>
      <c r="AG156" s="45"/>
      <c r="AH156" s="53">
        <f t="shared" ref="AH156" si="100">SUM(AI156:AK156)</f>
        <v>20</v>
      </c>
      <c r="AI156" s="72">
        <f>COUNTIF(B156:AF156,"T")</f>
        <v>14</v>
      </c>
      <c r="AJ156" s="76">
        <f>COUNTIF(B156:AF156,"P")</f>
        <v>0</v>
      </c>
      <c r="AK156" s="80">
        <f t="shared" ref="AK156" si="101">COUNTIF(B156:AG156,"U")</f>
        <v>6</v>
      </c>
      <c r="AL156" s="62"/>
    </row>
    <row r="157" spans="1:38" ht="15" thickBot="1" x14ac:dyDescent="0.4">
      <c r="B157" s="9"/>
      <c r="L157" s="1"/>
      <c r="M157" s="1"/>
      <c r="N157" s="1"/>
      <c r="O157" s="1"/>
      <c r="P157" s="1"/>
      <c r="S157" s="1"/>
      <c r="T157" s="1"/>
      <c r="U157" s="1"/>
      <c r="V157" s="1"/>
      <c r="W157" s="1"/>
      <c r="Z157" s="1"/>
      <c r="AA157" s="1"/>
      <c r="AB157" s="1"/>
      <c r="AC157" s="1"/>
      <c r="AH157" s="14"/>
      <c r="AI157" s="8"/>
      <c r="AJ157" s="4"/>
      <c r="AK157" s="7"/>
    </row>
    <row r="158" spans="1:38" x14ac:dyDescent="0.35">
      <c r="A158" s="31">
        <v>45383</v>
      </c>
      <c r="B158" s="48">
        <v>45383</v>
      </c>
      <c r="C158" s="20">
        <v>45384</v>
      </c>
      <c r="D158" s="20">
        <v>45385</v>
      </c>
      <c r="E158" s="20">
        <v>45386</v>
      </c>
      <c r="F158" s="20">
        <v>45387</v>
      </c>
      <c r="G158" s="20">
        <v>45388</v>
      </c>
      <c r="H158" s="20">
        <v>45389</v>
      </c>
      <c r="I158" s="20">
        <v>45390</v>
      </c>
      <c r="J158" s="20">
        <v>45391</v>
      </c>
      <c r="K158" s="20">
        <v>45392</v>
      </c>
      <c r="L158" s="20">
        <v>45393</v>
      </c>
      <c r="M158" s="20">
        <v>45394</v>
      </c>
      <c r="N158" s="20">
        <v>45395</v>
      </c>
      <c r="O158" s="20">
        <v>45396</v>
      </c>
      <c r="P158" s="20">
        <v>45397</v>
      </c>
      <c r="Q158" s="20">
        <v>45398</v>
      </c>
      <c r="R158" s="20">
        <v>45399</v>
      </c>
      <c r="S158" s="20">
        <v>45400</v>
      </c>
      <c r="T158" s="20">
        <v>45401</v>
      </c>
      <c r="U158" s="20">
        <v>45402</v>
      </c>
      <c r="V158" s="20">
        <v>45403</v>
      </c>
      <c r="W158" s="20">
        <v>45404</v>
      </c>
      <c r="X158" s="20">
        <v>45405</v>
      </c>
      <c r="Y158" s="20">
        <v>45406</v>
      </c>
      <c r="Z158" s="20">
        <v>45407</v>
      </c>
      <c r="AA158" s="20">
        <v>45408</v>
      </c>
      <c r="AB158" s="20">
        <v>45409</v>
      </c>
      <c r="AC158" s="20">
        <v>45410</v>
      </c>
      <c r="AD158" s="20">
        <v>45411</v>
      </c>
      <c r="AE158" s="20">
        <v>45412</v>
      </c>
      <c r="AF158" s="21"/>
      <c r="AG158" s="21"/>
      <c r="AH158" s="22"/>
      <c r="AI158" s="70"/>
      <c r="AJ158" s="74"/>
      <c r="AK158" s="78"/>
      <c r="AL158" s="23"/>
    </row>
    <row r="159" spans="1:38" x14ac:dyDescent="0.35">
      <c r="A159" s="32"/>
      <c r="B159" s="49">
        <f>WEEKDAY(B158)</f>
        <v>2</v>
      </c>
      <c r="C159" s="24">
        <f t="shared" ref="C159:AE159" si="102">WEEKDAY(C158)</f>
        <v>3</v>
      </c>
      <c r="D159" s="24">
        <f t="shared" si="102"/>
        <v>4</v>
      </c>
      <c r="E159" s="24">
        <f t="shared" si="102"/>
        <v>5</v>
      </c>
      <c r="F159" s="24">
        <f t="shared" si="102"/>
        <v>6</v>
      </c>
      <c r="G159" s="24">
        <f t="shared" si="102"/>
        <v>7</v>
      </c>
      <c r="H159" s="24">
        <f t="shared" si="102"/>
        <v>1</v>
      </c>
      <c r="I159" s="24">
        <f t="shared" si="102"/>
        <v>2</v>
      </c>
      <c r="J159" s="24">
        <f t="shared" si="102"/>
        <v>3</v>
      </c>
      <c r="K159" s="24">
        <f t="shared" si="102"/>
        <v>4</v>
      </c>
      <c r="L159" s="24">
        <f t="shared" si="102"/>
        <v>5</v>
      </c>
      <c r="M159" s="24">
        <f t="shared" si="102"/>
        <v>6</v>
      </c>
      <c r="N159" s="24">
        <f t="shared" si="102"/>
        <v>7</v>
      </c>
      <c r="O159" s="24">
        <f t="shared" si="102"/>
        <v>1</v>
      </c>
      <c r="P159" s="24">
        <f t="shared" si="102"/>
        <v>2</v>
      </c>
      <c r="Q159" s="24">
        <f t="shared" si="102"/>
        <v>3</v>
      </c>
      <c r="R159" s="24">
        <f t="shared" si="102"/>
        <v>4</v>
      </c>
      <c r="S159" s="24">
        <f t="shared" si="102"/>
        <v>5</v>
      </c>
      <c r="T159" s="24">
        <f t="shared" si="102"/>
        <v>6</v>
      </c>
      <c r="U159" s="24">
        <f t="shared" si="102"/>
        <v>7</v>
      </c>
      <c r="V159" s="24">
        <f t="shared" si="102"/>
        <v>1</v>
      </c>
      <c r="W159" s="24">
        <f t="shared" si="102"/>
        <v>2</v>
      </c>
      <c r="X159" s="24">
        <f t="shared" si="102"/>
        <v>3</v>
      </c>
      <c r="Y159" s="24">
        <f t="shared" si="102"/>
        <v>4</v>
      </c>
      <c r="Z159" s="24">
        <f t="shared" si="102"/>
        <v>5</v>
      </c>
      <c r="AA159" s="24">
        <f t="shared" si="102"/>
        <v>6</v>
      </c>
      <c r="AB159" s="24">
        <f t="shared" si="102"/>
        <v>7</v>
      </c>
      <c r="AC159" s="24">
        <f t="shared" si="102"/>
        <v>1</v>
      </c>
      <c r="AD159" s="24">
        <f t="shared" si="102"/>
        <v>2</v>
      </c>
      <c r="AE159" s="24">
        <f t="shared" si="102"/>
        <v>3</v>
      </c>
      <c r="AF159" s="25"/>
      <c r="AG159" s="25"/>
      <c r="AH159" s="26"/>
      <c r="AI159" s="71"/>
      <c r="AJ159" s="75"/>
      <c r="AK159" s="79"/>
      <c r="AL159" s="27"/>
    </row>
    <row r="160" spans="1:38" s="11" customFormat="1" x14ac:dyDescent="0.35">
      <c r="A160" s="63"/>
      <c r="B160" s="56"/>
      <c r="C160" s="56"/>
      <c r="D160" s="56"/>
      <c r="E160" s="56"/>
      <c r="F160" s="56"/>
      <c r="G160" s="57"/>
      <c r="H160" s="57"/>
      <c r="I160" s="57"/>
      <c r="J160" s="57"/>
      <c r="K160" s="57"/>
      <c r="L160" s="57"/>
      <c r="M160" s="57"/>
      <c r="N160" s="30"/>
      <c r="O160" s="30"/>
      <c r="P160" s="59" t="s">
        <v>45</v>
      </c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40"/>
      <c r="AG160" s="40"/>
      <c r="AH160" s="26"/>
      <c r="AI160" s="57"/>
      <c r="AJ160" s="75"/>
      <c r="AK160" s="79"/>
      <c r="AL160" s="64"/>
    </row>
    <row r="161" spans="1:38" ht="15" thickBot="1" x14ac:dyDescent="0.4">
      <c r="A161" s="44"/>
      <c r="B161" s="45"/>
      <c r="C161" s="61" t="s">
        <v>50</v>
      </c>
      <c r="D161" s="61" t="s">
        <v>50</v>
      </c>
      <c r="E161" s="61" t="s">
        <v>50</v>
      </c>
      <c r="F161" s="61" t="s">
        <v>50</v>
      </c>
      <c r="G161" s="45"/>
      <c r="H161" s="45"/>
      <c r="I161" s="61" t="s">
        <v>50</v>
      </c>
      <c r="J161" s="61" t="s">
        <v>50</v>
      </c>
      <c r="K161" s="61" t="s">
        <v>50</v>
      </c>
      <c r="L161" s="61" t="s">
        <v>50</v>
      </c>
      <c r="M161" s="61" t="s">
        <v>50</v>
      </c>
      <c r="N161" s="45"/>
      <c r="O161" s="45"/>
      <c r="P161" s="37" t="s">
        <v>51</v>
      </c>
      <c r="Q161" s="37" t="s">
        <v>51</v>
      </c>
      <c r="R161" s="37" t="s">
        <v>51</v>
      </c>
      <c r="S161" s="37" t="s">
        <v>51</v>
      </c>
      <c r="T161" s="37" t="s">
        <v>51</v>
      </c>
      <c r="U161" s="45"/>
      <c r="V161" s="45"/>
      <c r="W161" s="37" t="s">
        <v>51</v>
      </c>
      <c r="X161" s="37" t="s">
        <v>51</v>
      </c>
      <c r="Y161" s="37" t="s">
        <v>51</v>
      </c>
      <c r="Z161" s="37" t="s">
        <v>51</v>
      </c>
      <c r="AA161" s="37" t="s">
        <v>51</v>
      </c>
      <c r="AB161" s="45"/>
      <c r="AC161" s="45"/>
      <c r="AD161" s="37" t="s">
        <v>51</v>
      </c>
      <c r="AE161" s="37" t="s">
        <v>51</v>
      </c>
      <c r="AF161" s="45"/>
      <c r="AG161" s="45"/>
      <c r="AH161" s="53">
        <f t="shared" ref="AH161" si="103">SUM(AI161:AK161)</f>
        <v>21</v>
      </c>
      <c r="AI161" s="72">
        <f>COUNTIF(B161:AF161,"T")</f>
        <v>9</v>
      </c>
      <c r="AJ161" s="76">
        <f>COUNTIF(B161:AF161,"P")</f>
        <v>12</v>
      </c>
      <c r="AK161" s="80">
        <f t="shared" ref="AK161" si="104">COUNTIF(B161:AG161,"U")</f>
        <v>0</v>
      </c>
      <c r="AL161" s="62"/>
    </row>
    <row r="162" spans="1:38" ht="15" thickBot="1" x14ac:dyDescent="0.4">
      <c r="C162" s="1"/>
      <c r="D162" s="1"/>
      <c r="E162" s="1"/>
      <c r="F162" s="1"/>
      <c r="I162" s="1"/>
      <c r="J162" s="1"/>
      <c r="K162" s="1"/>
      <c r="L162" s="1"/>
      <c r="M162" s="1"/>
      <c r="P162" s="9"/>
      <c r="Q162" s="9"/>
      <c r="R162" s="9"/>
      <c r="S162" s="9"/>
      <c r="T162" s="9"/>
      <c r="W162" s="9"/>
      <c r="X162" s="9"/>
      <c r="Y162" s="9"/>
      <c r="Z162" s="9"/>
      <c r="AA162" s="9"/>
      <c r="AD162" s="9"/>
      <c r="AE162" s="9"/>
      <c r="AH162" s="14"/>
      <c r="AI162" s="8"/>
      <c r="AJ162" s="4"/>
      <c r="AK162" s="7"/>
    </row>
    <row r="163" spans="1:38" x14ac:dyDescent="0.35">
      <c r="A163" s="31">
        <v>45413</v>
      </c>
      <c r="B163" s="48">
        <v>45413</v>
      </c>
      <c r="C163" s="20">
        <v>45414</v>
      </c>
      <c r="D163" s="20">
        <v>45415</v>
      </c>
      <c r="E163" s="20">
        <v>45416</v>
      </c>
      <c r="F163" s="20">
        <v>45417</v>
      </c>
      <c r="G163" s="20">
        <v>45418</v>
      </c>
      <c r="H163" s="20">
        <v>45419</v>
      </c>
      <c r="I163" s="20">
        <v>45420</v>
      </c>
      <c r="J163" s="48">
        <v>45421</v>
      </c>
      <c r="K163" s="20">
        <v>45422</v>
      </c>
      <c r="L163" s="20">
        <v>45423</v>
      </c>
      <c r="M163" s="20">
        <v>45424</v>
      </c>
      <c r="N163" s="20">
        <v>45425</v>
      </c>
      <c r="O163" s="20">
        <v>45426</v>
      </c>
      <c r="P163" s="20">
        <v>45427</v>
      </c>
      <c r="Q163" s="20">
        <v>45428</v>
      </c>
      <c r="R163" s="20">
        <v>45429</v>
      </c>
      <c r="S163" s="20">
        <v>45430</v>
      </c>
      <c r="T163" s="20">
        <v>45431</v>
      </c>
      <c r="U163" s="48">
        <v>45432</v>
      </c>
      <c r="V163" s="20">
        <v>45433</v>
      </c>
      <c r="W163" s="20">
        <v>45434</v>
      </c>
      <c r="X163" s="20">
        <v>45435</v>
      </c>
      <c r="Y163" s="20">
        <v>45436</v>
      </c>
      <c r="Z163" s="20">
        <v>45437</v>
      </c>
      <c r="AA163" s="20">
        <v>45438</v>
      </c>
      <c r="AB163" s="20">
        <v>45439</v>
      </c>
      <c r="AC163" s="20">
        <v>45440</v>
      </c>
      <c r="AD163" s="20">
        <v>45441</v>
      </c>
      <c r="AE163" s="20">
        <v>45442</v>
      </c>
      <c r="AF163" s="20">
        <v>45443</v>
      </c>
      <c r="AG163" s="21"/>
      <c r="AH163" s="22"/>
      <c r="AI163" s="70"/>
      <c r="AJ163" s="74"/>
      <c r="AK163" s="78"/>
      <c r="AL163" s="23"/>
    </row>
    <row r="164" spans="1:38" x14ac:dyDescent="0.35">
      <c r="A164" s="32"/>
      <c r="B164" s="49">
        <f>WEEKDAY(B163)</f>
        <v>4</v>
      </c>
      <c r="C164" s="24">
        <f t="shared" ref="C164:AF164" si="105">WEEKDAY(C163)</f>
        <v>5</v>
      </c>
      <c r="D164" s="24">
        <f t="shared" si="105"/>
        <v>6</v>
      </c>
      <c r="E164" s="24">
        <f t="shared" si="105"/>
        <v>7</v>
      </c>
      <c r="F164" s="24">
        <f t="shared" si="105"/>
        <v>1</v>
      </c>
      <c r="G164" s="24">
        <f t="shared" si="105"/>
        <v>2</v>
      </c>
      <c r="H164" s="24">
        <f t="shared" si="105"/>
        <v>3</v>
      </c>
      <c r="I164" s="24">
        <f t="shared" si="105"/>
        <v>4</v>
      </c>
      <c r="J164" s="49">
        <f t="shared" si="105"/>
        <v>5</v>
      </c>
      <c r="K164" s="24">
        <f t="shared" si="105"/>
        <v>6</v>
      </c>
      <c r="L164" s="24">
        <f t="shared" si="105"/>
        <v>7</v>
      </c>
      <c r="M164" s="24">
        <f t="shared" si="105"/>
        <v>1</v>
      </c>
      <c r="N164" s="24">
        <f t="shared" si="105"/>
        <v>2</v>
      </c>
      <c r="O164" s="24">
        <f t="shared" si="105"/>
        <v>3</v>
      </c>
      <c r="P164" s="24">
        <f t="shared" si="105"/>
        <v>4</v>
      </c>
      <c r="Q164" s="24">
        <f t="shared" si="105"/>
        <v>5</v>
      </c>
      <c r="R164" s="24">
        <f t="shared" si="105"/>
        <v>6</v>
      </c>
      <c r="S164" s="24">
        <f t="shared" si="105"/>
        <v>7</v>
      </c>
      <c r="T164" s="24">
        <f t="shared" si="105"/>
        <v>1</v>
      </c>
      <c r="U164" s="49">
        <f t="shared" si="105"/>
        <v>2</v>
      </c>
      <c r="V164" s="24">
        <f t="shared" si="105"/>
        <v>3</v>
      </c>
      <c r="W164" s="24">
        <f t="shared" si="105"/>
        <v>4</v>
      </c>
      <c r="X164" s="24">
        <f t="shared" si="105"/>
        <v>5</v>
      </c>
      <c r="Y164" s="24">
        <f t="shared" si="105"/>
        <v>6</v>
      </c>
      <c r="Z164" s="24">
        <f t="shared" si="105"/>
        <v>7</v>
      </c>
      <c r="AA164" s="24">
        <f t="shared" si="105"/>
        <v>1</v>
      </c>
      <c r="AB164" s="24">
        <f t="shared" si="105"/>
        <v>2</v>
      </c>
      <c r="AC164" s="24">
        <f t="shared" si="105"/>
        <v>3</v>
      </c>
      <c r="AD164" s="24">
        <f t="shared" si="105"/>
        <v>4</v>
      </c>
      <c r="AE164" s="24">
        <f t="shared" si="105"/>
        <v>5</v>
      </c>
      <c r="AF164" s="24">
        <f t="shared" si="105"/>
        <v>6</v>
      </c>
      <c r="AG164" s="25"/>
      <c r="AH164" s="26"/>
      <c r="AI164" s="71"/>
      <c r="AJ164" s="75"/>
      <c r="AK164" s="79"/>
      <c r="AL164" s="27"/>
    </row>
    <row r="165" spans="1:38" s="11" customFormat="1" x14ac:dyDescent="0.35">
      <c r="A165" s="63"/>
      <c r="B165" s="59"/>
      <c r="C165" s="59"/>
      <c r="D165" s="59"/>
      <c r="E165" s="59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30"/>
      <c r="T165" s="30"/>
      <c r="U165" s="30"/>
      <c r="V165" s="85" t="s">
        <v>28</v>
      </c>
      <c r="W165" s="85"/>
      <c r="X165" s="85"/>
      <c r="Y165" s="85"/>
      <c r="Z165" s="85"/>
      <c r="AA165" s="85"/>
      <c r="AB165" s="51"/>
      <c r="AC165" s="51"/>
      <c r="AD165" s="51"/>
      <c r="AE165" s="51"/>
      <c r="AF165" s="51"/>
      <c r="AG165" s="40"/>
      <c r="AH165" s="26"/>
      <c r="AI165" s="57"/>
      <c r="AJ165" s="58"/>
      <c r="AK165" s="79"/>
      <c r="AL165" s="67"/>
    </row>
    <row r="166" spans="1:38" ht="15" thickBot="1" x14ac:dyDescent="0.4">
      <c r="A166" s="44"/>
      <c r="B166" s="45"/>
      <c r="C166" s="37" t="s">
        <v>51</v>
      </c>
      <c r="D166" s="37" t="s">
        <v>51</v>
      </c>
      <c r="E166" s="45"/>
      <c r="F166" s="45"/>
      <c r="G166" s="37" t="s">
        <v>51</v>
      </c>
      <c r="H166" s="37" t="s">
        <v>51</v>
      </c>
      <c r="I166" s="37" t="s">
        <v>51</v>
      </c>
      <c r="J166" s="45"/>
      <c r="K166" s="37" t="s">
        <v>51</v>
      </c>
      <c r="L166" s="45"/>
      <c r="M166" s="45"/>
      <c r="N166" s="37" t="s">
        <v>51</v>
      </c>
      <c r="O166" s="37" t="s">
        <v>51</v>
      </c>
      <c r="P166" s="37" t="s">
        <v>51</v>
      </c>
      <c r="Q166" s="37" t="s">
        <v>51</v>
      </c>
      <c r="R166" s="37" t="s">
        <v>51</v>
      </c>
      <c r="S166" s="45"/>
      <c r="T166" s="45"/>
      <c r="U166" s="45"/>
      <c r="V166" s="45" t="s">
        <v>95</v>
      </c>
      <c r="W166" s="45" t="s">
        <v>95</v>
      </c>
      <c r="X166" s="45" t="s">
        <v>95</v>
      </c>
      <c r="Y166" s="45" t="s">
        <v>95</v>
      </c>
      <c r="Z166" s="45"/>
      <c r="AA166" s="45"/>
      <c r="AB166" s="45" t="s">
        <v>95</v>
      </c>
      <c r="AC166" s="45" t="s">
        <v>95</v>
      </c>
      <c r="AD166" s="45" t="s">
        <v>95</v>
      </c>
      <c r="AE166" s="45" t="s">
        <v>95</v>
      </c>
      <c r="AF166" s="45" t="s">
        <v>95</v>
      </c>
      <c r="AG166" s="45"/>
      <c r="AH166" s="53">
        <f t="shared" ref="AH166" si="106">SUM(AI166:AK166)</f>
        <v>20</v>
      </c>
      <c r="AI166" s="72">
        <f>COUNTIF(B166:AF166,"T")</f>
        <v>0</v>
      </c>
      <c r="AJ166" s="76">
        <f>COUNTIF(B166:AF166,"P")</f>
        <v>11</v>
      </c>
      <c r="AK166" s="80">
        <f t="shared" ref="AK166" si="107">COUNTIF(B166:AG166,"U")</f>
        <v>9</v>
      </c>
      <c r="AL166" s="62"/>
    </row>
    <row r="167" spans="1:38" ht="15" thickBot="1" x14ac:dyDescent="0.4">
      <c r="C167" s="9"/>
      <c r="D167" s="9"/>
      <c r="G167" s="9"/>
      <c r="H167" s="9"/>
      <c r="I167" s="9"/>
      <c r="K167" s="9"/>
      <c r="N167" s="9"/>
      <c r="O167" s="9"/>
      <c r="P167" s="9"/>
      <c r="Q167" s="9"/>
      <c r="R167" s="9"/>
      <c r="AH167" s="14"/>
      <c r="AI167" s="8"/>
      <c r="AJ167" s="4"/>
      <c r="AK167" s="7"/>
    </row>
    <row r="168" spans="1:38" x14ac:dyDescent="0.35">
      <c r="A168" s="31">
        <v>45444</v>
      </c>
      <c r="B168" s="48">
        <v>45444</v>
      </c>
      <c r="C168" s="20">
        <v>45445</v>
      </c>
      <c r="D168" s="20">
        <v>45446</v>
      </c>
      <c r="E168" s="20">
        <v>45447</v>
      </c>
      <c r="F168" s="20">
        <v>45448</v>
      </c>
      <c r="G168" s="20">
        <v>45449</v>
      </c>
      <c r="H168" s="20">
        <v>45450</v>
      </c>
      <c r="I168" s="20">
        <v>45451</v>
      </c>
      <c r="J168" s="20">
        <v>45452</v>
      </c>
      <c r="K168" s="20">
        <v>45453</v>
      </c>
      <c r="L168" s="20">
        <v>45454</v>
      </c>
      <c r="M168" s="20">
        <v>45455</v>
      </c>
      <c r="N168" s="20">
        <v>45456</v>
      </c>
      <c r="O168" s="20">
        <v>45457</v>
      </c>
      <c r="P168" s="20">
        <v>45458</v>
      </c>
      <c r="Q168" s="20">
        <v>45459</v>
      </c>
      <c r="R168" s="20">
        <v>45460</v>
      </c>
      <c r="S168" s="20">
        <v>45461</v>
      </c>
      <c r="T168" s="20">
        <v>45462</v>
      </c>
      <c r="U168" s="20">
        <v>45463</v>
      </c>
      <c r="V168" s="20">
        <v>45464</v>
      </c>
      <c r="W168" s="20">
        <v>45465</v>
      </c>
      <c r="X168" s="20">
        <v>45466</v>
      </c>
      <c r="Y168" s="20">
        <v>45467</v>
      </c>
      <c r="Z168" s="20">
        <v>45468</v>
      </c>
      <c r="AA168" s="20">
        <v>45469</v>
      </c>
      <c r="AB168" s="20">
        <v>45470</v>
      </c>
      <c r="AC168" s="20">
        <v>45471</v>
      </c>
      <c r="AD168" s="20">
        <v>45472</v>
      </c>
      <c r="AE168" s="20">
        <v>45473</v>
      </c>
      <c r="AF168" s="21"/>
      <c r="AG168" s="21"/>
      <c r="AH168" s="22"/>
      <c r="AI168" s="70"/>
      <c r="AJ168" s="74"/>
      <c r="AK168" s="78"/>
      <c r="AL168" s="23"/>
    </row>
    <row r="169" spans="1:38" x14ac:dyDescent="0.35">
      <c r="A169" s="32"/>
      <c r="B169" s="49">
        <f>WEEKDAY(B168)</f>
        <v>7</v>
      </c>
      <c r="C169" s="24">
        <f t="shared" ref="C169:AE169" si="108">WEEKDAY(C168)</f>
        <v>1</v>
      </c>
      <c r="D169" s="24">
        <f t="shared" si="108"/>
        <v>2</v>
      </c>
      <c r="E169" s="24">
        <f t="shared" si="108"/>
        <v>3</v>
      </c>
      <c r="F169" s="24">
        <f t="shared" si="108"/>
        <v>4</v>
      </c>
      <c r="G169" s="24">
        <f t="shared" si="108"/>
        <v>5</v>
      </c>
      <c r="H169" s="24">
        <f t="shared" si="108"/>
        <v>6</v>
      </c>
      <c r="I169" s="24">
        <f t="shared" si="108"/>
        <v>7</v>
      </c>
      <c r="J169" s="24">
        <f t="shared" si="108"/>
        <v>1</v>
      </c>
      <c r="K169" s="24">
        <f t="shared" si="108"/>
        <v>2</v>
      </c>
      <c r="L169" s="24">
        <f t="shared" si="108"/>
        <v>3</v>
      </c>
      <c r="M169" s="24">
        <f t="shared" si="108"/>
        <v>4</v>
      </c>
      <c r="N169" s="24">
        <f t="shared" si="108"/>
        <v>5</v>
      </c>
      <c r="O169" s="24">
        <f t="shared" si="108"/>
        <v>6</v>
      </c>
      <c r="P169" s="24">
        <f t="shared" si="108"/>
        <v>7</v>
      </c>
      <c r="Q169" s="24">
        <f t="shared" si="108"/>
        <v>1</v>
      </c>
      <c r="R169" s="24">
        <f t="shared" si="108"/>
        <v>2</v>
      </c>
      <c r="S169" s="24">
        <f t="shared" si="108"/>
        <v>3</v>
      </c>
      <c r="T169" s="24">
        <f t="shared" si="108"/>
        <v>4</v>
      </c>
      <c r="U169" s="24">
        <f t="shared" si="108"/>
        <v>5</v>
      </c>
      <c r="V169" s="24">
        <f t="shared" si="108"/>
        <v>6</v>
      </c>
      <c r="W169" s="24">
        <f t="shared" si="108"/>
        <v>7</v>
      </c>
      <c r="X169" s="24">
        <f t="shared" si="108"/>
        <v>1</v>
      </c>
      <c r="Y169" s="24">
        <f t="shared" si="108"/>
        <v>2</v>
      </c>
      <c r="Z169" s="24">
        <f t="shared" si="108"/>
        <v>3</v>
      </c>
      <c r="AA169" s="24">
        <f t="shared" si="108"/>
        <v>4</v>
      </c>
      <c r="AB169" s="24">
        <f t="shared" si="108"/>
        <v>5</v>
      </c>
      <c r="AC169" s="24">
        <f t="shared" si="108"/>
        <v>6</v>
      </c>
      <c r="AD169" s="24">
        <f t="shared" si="108"/>
        <v>7</v>
      </c>
      <c r="AE169" s="24">
        <f t="shared" si="108"/>
        <v>1</v>
      </c>
      <c r="AF169" s="25"/>
      <c r="AG169" s="25"/>
      <c r="AH169" s="26"/>
      <c r="AI169" s="71"/>
      <c r="AJ169" s="75"/>
      <c r="AK169" s="79"/>
      <c r="AL169" s="27"/>
    </row>
    <row r="170" spans="1:38" x14ac:dyDescent="0.35">
      <c r="A170" s="32"/>
      <c r="B170" s="51"/>
      <c r="C170" s="51"/>
      <c r="D170" s="51"/>
      <c r="E170" s="51"/>
      <c r="F170" s="51"/>
      <c r="G170" s="51"/>
      <c r="H170" s="51"/>
      <c r="I170" s="25"/>
      <c r="J170" s="25"/>
      <c r="K170" s="56" t="s">
        <v>46</v>
      </c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25"/>
      <c r="AG170" s="25"/>
      <c r="AH170" s="26"/>
      <c r="AI170" s="71"/>
      <c r="AJ170" s="75"/>
      <c r="AK170" s="79"/>
      <c r="AL170" s="27"/>
    </row>
    <row r="171" spans="1:38" ht="15" thickBot="1" x14ac:dyDescent="0.4">
      <c r="A171" s="44"/>
      <c r="B171" s="45"/>
      <c r="C171" s="45"/>
      <c r="D171" s="45" t="s">
        <v>95</v>
      </c>
      <c r="E171" s="45" t="s">
        <v>95</v>
      </c>
      <c r="F171" s="45" t="s">
        <v>95</v>
      </c>
      <c r="G171" s="45" t="s">
        <v>95</v>
      </c>
      <c r="H171" s="45" t="s">
        <v>95</v>
      </c>
      <c r="I171" s="45"/>
      <c r="J171" s="45"/>
      <c r="K171" s="61" t="s">
        <v>50</v>
      </c>
      <c r="L171" s="61" t="s">
        <v>50</v>
      </c>
      <c r="M171" s="61" t="s">
        <v>50</v>
      </c>
      <c r="N171" s="61" t="s">
        <v>50</v>
      </c>
      <c r="O171" s="61" t="s">
        <v>50</v>
      </c>
      <c r="P171" s="45"/>
      <c r="Q171" s="45"/>
      <c r="R171" s="61" t="s">
        <v>50</v>
      </c>
      <c r="S171" s="61" t="s">
        <v>50</v>
      </c>
      <c r="T171" s="61" t="s">
        <v>50</v>
      </c>
      <c r="U171" s="61" t="s">
        <v>50</v>
      </c>
      <c r="V171" s="61" t="s">
        <v>50</v>
      </c>
      <c r="W171" s="45"/>
      <c r="X171" s="45"/>
      <c r="Y171" s="61" t="s">
        <v>50</v>
      </c>
      <c r="Z171" s="61" t="s">
        <v>50</v>
      </c>
      <c r="AA171" s="61" t="s">
        <v>50</v>
      </c>
      <c r="AB171" s="61" t="s">
        <v>50</v>
      </c>
      <c r="AC171" s="61" t="s">
        <v>50</v>
      </c>
      <c r="AD171" s="45"/>
      <c r="AE171" s="45"/>
      <c r="AF171" s="45"/>
      <c r="AG171" s="45"/>
      <c r="AH171" s="53">
        <f t="shared" ref="AH171" si="109">SUM(AI171:AK171)</f>
        <v>20</v>
      </c>
      <c r="AI171" s="72">
        <f>COUNTIF(B171:AF171,"T")</f>
        <v>15</v>
      </c>
      <c r="AJ171" s="76">
        <f>COUNTIF(B171:AF171,"P")</f>
        <v>0</v>
      </c>
      <c r="AK171" s="80">
        <f t="shared" ref="AK171" si="110">COUNTIF(B171:AG171,"U")</f>
        <v>5</v>
      </c>
      <c r="AL171" s="62"/>
    </row>
    <row r="172" spans="1:38" ht="15" thickBot="1" x14ac:dyDescent="0.4">
      <c r="K172" s="1"/>
      <c r="L172" s="1"/>
      <c r="M172" s="1"/>
      <c r="N172" s="1"/>
      <c r="O172" s="1"/>
      <c r="R172" s="1"/>
      <c r="S172" s="1"/>
      <c r="T172" s="1"/>
      <c r="U172" s="1"/>
      <c r="V172" s="1"/>
      <c r="Y172" s="1"/>
      <c r="Z172" s="1"/>
      <c r="AA172" s="1"/>
      <c r="AB172" s="1"/>
      <c r="AC172" s="1"/>
      <c r="AH172" s="14"/>
      <c r="AI172" s="8"/>
      <c r="AJ172" s="4"/>
      <c r="AK172" s="7"/>
    </row>
    <row r="173" spans="1:38" x14ac:dyDescent="0.35">
      <c r="A173" s="31">
        <v>45474</v>
      </c>
      <c r="B173" s="20">
        <v>45474</v>
      </c>
      <c r="C173" s="20">
        <v>45475</v>
      </c>
      <c r="D173" s="20">
        <v>45476</v>
      </c>
      <c r="E173" s="20">
        <v>45477</v>
      </c>
      <c r="F173" s="20">
        <v>45478</v>
      </c>
      <c r="G173" s="20">
        <v>45479</v>
      </c>
      <c r="H173" s="20">
        <v>45480</v>
      </c>
      <c r="I173" s="20">
        <v>45481</v>
      </c>
      <c r="J173" s="20">
        <v>45482</v>
      </c>
      <c r="K173" s="20">
        <v>45483</v>
      </c>
      <c r="L173" s="20">
        <v>45484</v>
      </c>
      <c r="M173" s="20">
        <v>45485</v>
      </c>
      <c r="N173" s="20">
        <v>45486</v>
      </c>
      <c r="O173" s="20">
        <v>45487</v>
      </c>
      <c r="P173" s="20">
        <v>45488</v>
      </c>
      <c r="Q173" s="20">
        <v>45489</v>
      </c>
      <c r="R173" s="20">
        <v>45490</v>
      </c>
      <c r="S173" s="20">
        <v>45491</v>
      </c>
      <c r="T173" s="20">
        <v>45492</v>
      </c>
      <c r="U173" s="20">
        <v>45493</v>
      </c>
      <c r="V173" s="20">
        <v>45494</v>
      </c>
      <c r="W173" s="20">
        <v>45495</v>
      </c>
      <c r="X173" s="20">
        <v>45496</v>
      </c>
      <c r="Y173" s="20">
        <v>45497</v>
      </c>
      <c r="Z173" s="20">
        <v>45498</v>
      </c>
      <c r="AA173" s="20">
        <v>45499</v>
      </c>
      <c r="AB173" s="20">
        <v>45500</v>
      </c>
      <c r="AC173" s="20">
        <v>45501</v>
      </c>
      <c r="AD173" s="20">
        <v>45502</v>
      </c>
      <c r="AE173" s="20">
        <v>45503</v>
      </c>
      <c r="AF173" s="20">
        <v>45504</v>
      </c>
      <c r="AG173" s="21"/>
      <c r="AH173" s="22"/>
      <c r="AI173" s="70"/>
      <c r="AJ173" s="74"/>
      <c r="AK173" s="78"/>
      <c r="AL173" s="23"/>
    </row>
    <row r="174" spans="1:38" x14ac:dyDescent="0.35">
      <c r="A174" s="32"/>
      <c r="B174" s="24">
        <f>WEEKDAY(B173)</f>
        <v>2</v>
      </c>
      <c r="C174" s="24">
        <f t="shared" ref="C174:AF174" si="111">WEEKDAY(C173)</f>
        <v>3</v>
      </c>
      <c r="D174" s="24">
        <f t="shared" si="111"/>
        <v>4</v>
      </c>
      <c r="E174" s="24">
        <f t="shared" si="111"/>
        <v>5</v>
      </c>
      <c r="F174" s="24">
        <f t="shared" si="111"/>
        <v>6</v>
      </c>
      <c r="G174" s="24">
        <f t="shared" si="111"/>
        <v>7</v>
      </c>
      <c r="H174" s="24">
        <f t="shared" si="111"/>
        <v>1</v>
      </c>
      <c r="I174" s="24">
        <f t="shared" si="111"/>
        <v>2</v>
      </c>
      <c r="J174" s="24">
        <f t="shared" si="111"/>
        <v>3</v>
      </c>
      <c r="K174" s="24">
        <f t="shared" si="111"/>
        <v>4</v>
      </c>
      <c r="L174" s="24">
        <f t="shared" si="111"/>
        <v>5</v>
      </c>
      <c r="M174" s="24">
        <f t="shared" si="111"/>
        <v>6</v>
      </c>
      <c r="N174" s="24">
        <f t="shared" si="111"/>
        <v>7</v>
      </c>
      <c r="O174" s="24">
        <f t="shared" si="111"/>
        <v>1</v>
      </c>
      <c r="P174" s="24">
        <f t="shared" si="111"/>
        <v>2</v>
      </c>
      <c r="Q174" s="24">
        <f t="shared" si="111"/>
        <v>3</v>
      </c>
      <c r="R174" s="24">
        <f t="shared" si="111"/>
        <v>4</v>
      </c>
      <c r="S174" s="24">
        <f t="shared" si="111"/>
        <v>5</v>
      </c>
      <c r="T174" s="24">
        <f t="shared" si="111"/>
        <v>6</v>
      </c>
      <c r="U174" s="24">
        <f t="shared" si="111"/>
        <v>7</v>
      </c>
      <c r="V174" s="24">
        <f t="shared" si="111"/>
        <v>1</v>
      </c>
      <c r="W174" s="24">
        <f t="shared" si="111"/>
        <v>2</v>
      </c>
      <c r="X174" s="24">
        <f t="shared" si="111"/>
        <v>3</v>
      </c>
      <c r="Y174" s="24">
        <f t="shared" si="111"/>
        <v>4</v>
      </c>
      <c r="Z174" s="24">
        <f t="shared" si="111"/>
        <v>5</v>
      </c>
      <c r="AA174" s="24">
        <f t="shared" si="111"/>
        <v>6</v>
      </c>
      <c r="AB174" s="24">
        <f t="shared" si="111"/>
        <v>7</v>
      </c>
      <c r="AC174" s="24">
        <f t="shared" si="111"/>
        <v>1</v>
      </c>
      <c r="AD174" s="24">
        <f t="shared" si="111"/>
        <v>2</v>
      </c>
      <c r="AE174" s="24">
        <f t="shared" si="111"/>
        <v>3</v>
      </c>
      <c r="AF174" s="24">
        <f t="shared" si="111"/>
        <v>4</v>
      </c>
      <c r="AG174" s="25"/>
      <c r="AH174" s="26"/>
      <c r="AI174" s="71"/>
      <c r="AJ174" s="75"/>
      <c r="AK174" s="79"/>
      <c r="AL174" s="27"/>
    </row>
    <row r="175" spans="1:38" x14ac:dyDescent="0.35">
      <c r="A175" s="32"/>
      <c r="B175" s="56"/>
      <c r="C175" s="56"/>
      <c r="D175" s="56"/>
      <c r="E175" s="84" t="s">
        <v>47</v>
      </c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25"/>
      <c r="V175" s="25"/>
      <c r="W175" s="51" t="s">
        <v>28</v>
      </c>
      <c r="X175" s="68"/>
      <c r="Y175" s="68"/>
      <c r="Z175" s="88" t="s">
        <v>17</v>
      </c>
      <c r="AA175" s="88"/>
      <c r="AB175" s="88"/>
      <c r="AC175" s="88"/>
      <c r="AD175" s="88"/>
      <c r="AE175" s="59" t="s">
        <v>5</v>
      </c>
      <c r="AF175" s="59"/>
      <c r="AG175" s="25"/>
      <c r="AH175" s="26"/>
      <c r="AI175" s="71"/>
      <c r="AJ175" s="75"/>
      <c r="AK175" s="79"/>
      <c r="AL175" s="27"/>
    </row>
    <row r="176" spans="1:38" ht="15" thickBot="1" x14ac:dyDescent="0.4">
      <c r="A176" s="44"/>
      <c r="B176" s="61" t="s">
        <v>50</v>
      </c>
      <c r="C176" s="61" t="s">
        <v>50</v>
      </c>
      <c r="D176" s="61" t="s">
        <v>50</v>
      </c>
      <c r="E176" s="45"/>
      <c r="F176" s="45"/>
      <c r="G176" s="45"/>
      <c r="H176" s="45"/>
      <c r="I176" s="45"/>
      <c r="J176" s="45" t="s">
        <v>51</v>
      </c>
      <c r="K176" s="45" t="s">
        <v>51</v>
      </c>
      <c r="L176" s="45" t="s">
        <v>51</v>
      </c>
      <c r="M176" s="45" t="s">
        <v>51</v>
      </c>
      <c r="N176" s="45"/>
      <c r="O176" s="45"/>
      <c r="P176" s="45" t="s">
        <v>51</v>
      </c>
      <c r="Q176" s="45" t="s">
        <v>51</v>
      </c>
      <c r="R176" s="45" t="s">
        <v>51</v>
      </c>
      <c r="S176" s="45" t="s">
        <v>51</v>
      </c>
      <c r="T176" s="45" t="s">
        <v>51</v>
      </c>
      <c r="U176" s="45"/>
      <c r="V176" s="45"/>
      <c r="W176" s="45" t="s">
        <v>95</v>
      </c>
      <c r="X176" s="61" t="s">
        <v>50</v>
      </c>
      <c r="Y176" s="61" t="s">
        <v>50</v>
      </c>
      <c r="Z176" s="61" t="s">
        <v>50</v>
      </c>
      <c r="AA176" s="61" t="s">
        <v>50</v>
      </c>
      <c r="AB176" s="61" t="s">
        <v>50</v>
      </c>
      <c r="AC176" s="61" t="s">
        <v>50</v>
      </c>
      <c r="AD176" s="61" t="s">
        <v>50</v>
      </c>
      <c r="AE176" s="37" t="s">
        <v>51</v>
      </c>
      <c r="AF176" s="37" t="s">
        <v>51</v>
      </c>
      <c r="AG176" s="45"/>
      <c r="AH176" s="53">
        <f t="shared" ref="AH176" si="112">SUM(AI176:AK176)</f>
        <v>22</v>
      </c>
      <c r="AI176" s="72">
        <f>COUNTIF(B176:AF176,"T")</f>
        <v>10</v>
      </c>
      <c r="AJ176" s="76">
        <f>COUNTIF(B176:AF176,"P")</f>
        <v>11</v>
      </c>
      <c r="AK176" s="80">
        <f t="shared" ref="AK176" si="113">COUNTIF(B176:AG176,"U")</f>
        <v>1</v>
      </c>
      <c r="AL176" s="62"/>
    </row>
    <row r="177" spans="1:38" ht="15" thickBot="1" x14ac:dyDescent="0.4">
      <c r="B177" s="1"/>
      <c r="C177" s="1"/>
      <c r="D177" s="1"/>
      <c r="X177" s="1"/>
      <c r="Y177" s="1"/>
      <c r="Z177" s="1"/>
      <c r="AA177" s="1"/>
      <c r="AB177" s="1"/>
      <c r="AC177" s="1"/>
      <c r="AD177" s="1"/>
      <c r="AE177" s="9"/>
      <c r="AF177" s="9"/>
      <c r="AH177" s="14"/>
      <c r="AI177" s="8"/>
      <c r="AJ177" s="4"/>
      <c r="AK177" s="7"/>
    </row>
    <row r="178" spans="1:38" x14ac:dyDescent="0.35">
      <c r="A178" s="31">
        <v>45505</v>
      </c>
      <c r="B178" s="20">
        <v>45505</v>
      </c>
      <c r="C178" s="20">
        <v>45506</v>
      </c>
      <c r="D178" s="20">
        <v>45507</v>
      </c>
      <c r="E178" s="20">
        <v>45508</v>
      </c>
      <c r="F178" s="20">
        <v>45509</v>
      </c>
      <c r="G178" s="20">
        <v>45510</v>
      </c>
      <c r="H178" s="20">
        <v>45511</v>
      </c>
      <c r="I178" s="20">
        <v>45512</v>
      </c>
      <c r="J178" s="20">
        <v>45513</v>
      </c>
      <c r="K178" s="20">
        <v>45514</v>
      </c>
      <c r="L178" s="20">
        <v>45515</v>
      </c>
      <c r="M178" s="20">
        <v>45516</v>
      </c>
      <c r="N178" s="20">
        <v>45517</v>
      </c>
      <c r="O178" s="20">
        <v>45518</v>
      </c>
      <c r="P178" s="20">
        <v>45519</v>
      </c>
      <c r="Q178" s="20">
        <v>45520</v>
      </c>
      <c r="R178" s="20">
        <v>45521</v>
      </c>
      <c r="S178" s="20">
        <v>45522</v>
      </c>
      <c r="T178" s="20">
        <v>45523</v>
      </c>
      <c r="U178" s="20">
        <v>45524</v>
      </c>
      <c r="V178" s="20">
        <v>45525</v>
      </c>
      <c r="W178" s="20">
        <v>45526</v>
      </c>
      <c r="X178" s="20">
        <v>45527</v>
      </c>
      <c r="Y178" s="20">
        <v>45528</v>
      </c>
      <c r="Z178" s="20">
        <v>45529</v>
      </c>
      <c r="AA178" s="20">
        <v>45530</v>
      </c>
      <c r="AB178" s="20">
        <v>45531</v>
      </c>
      <c r="AC178" s="20">
        <v>45532</v>
      </c>
      <c r="AD178" s="20">
        <v>45533</v>
      </c>
      <c r="AE178" s="20">
        <v>45534</v>
      </c>
      <c r="AF178" s="20">
        <v>45535</v>
      </c>
      <c r="AG178" s="21"/>
      <c r="AH178" s="22"/>
      <c r="AI178" s="70"/>
      <c r="AJ178" s="74"/>
      <c r="AK178" s="78"/>
      <c r="AL178" s="23"/>
    </row>
    <row r="179" spans="1:38" x14ac:dyDescent="0.35">
      <c r="A179" s="32"/>
      <c r="B179" s="24">
        <f>WEEKDAY(B178)</f>
        <v>5</v>
      </c>
      <c r="C179" s="24">
        <f t="shared" ref="C179:AF179" si="114">WEEKDAY(C178)</f>
        <v>6</v>
      </c>
      <c r="D179" s="24">
        <f t="shared" si="114"/>
        <v>7</v>
      </c>
      <c r="E179" s="24">
        <f t="shared" si="114"/>
        <v>1</v>
      </c>
      <c r="F179" s="24">
        <f t="shared" si="114"/>
        <v>2</v>
      </c>
      <c r="G179" s="24">
        <f t="shared" si="114"/>
        <v>3</v>
      </c>
      <c r="H179" s="24">
        <f t="shared" si="114"/>
        <v>4</v>
      </c>
      <c r="I179" s="24">
        <f t="shared" si="114"/>
        <v>5</v>
      </c>
      <c r="J179" s="24">
        <f t="shared" si="114"/>
        <v>6</v>
      </c>
      <c r="K179" s="24">
        <f t="shared" si="114"/>
        <v>7</v>
      </c>
      <c r="L179" s="24">
        <f t="shared" si="114"/>
        <v>1</v>
      </c>
      <c r="M179" s="24">
        <f t="shared" si="114"/>
        <v>2</v>
      </c>
      <c r="N179" s="24">
        <f t="shared" si="114"/>
        <v>3</v>
      </c>
      <c r="O179" s="24">
        <f t="shared" si="114"/>
        <v>4</v>
      </c>
      <c r="P179" s="24">
        <f t="shared" si="114"/>
        <v>5</v>
      </c>
      <c r="Q179" s="24">
        <f t="shared" si="114"/>
        <v>6</v>
      </c>
      <c r="R179" s="24">
        <f t="shared" si="114"/>
        <v>7</v>
      </c>
      <c r="S179" s="24">
        <f t="shared" si="114"/>
        <v>1</v>
      </c>
      <c r="T179" s="24">
        <f t="shared" si="114"/>
        <v>2</v>
      </c>
      <c r="U179" s="24">
        <f t="shared" si="114"/>
        <v>3</v>
      </c>
      <c r="V179" s="24">
        <f t="shared" si="114"/>
        <v>4</v>
      </c>
      <c r="W179" s="24">
        <f t="shared" si="114"/>
        <v>5</v>
      </c>
      <c r="X179" s="24">
        <f t="shared" si="114"/>
        <v>6</v>
      </c>
      <c r="Y179" s="24">
        <f t="shared" si="114"/>
        <v>7</v>
      </c>
      <c r="Z179" s="24">
        <f t="shared" si="114"/>
        <v>1</v>
      </c>
      <c r="AA179" s="24">
        <f t="shared" si="114"/>
        <v>2</v>
      </c>
      <c r="AB179" s="24">
        <f t="shared" si="114"/>
        <v>3</v>
      </c>
      <c r="AC179" s="24">
        <f t="shared" si="114"/>
        <v>4</v>
      </c>
      <c r="AD179" s="24">
        <f t="shared" si="114"/>
        <v>5</v>
      </c>
      <c r="AE179" s="24">
        <f t="shared" si="114"/>
        <v>6</v>
      </c>
      <c r="AF179" s="24">
        <f t="shared" si="114"/>
        <v>7</v>
      </c>
      <c r="AG179" s="25"/>
      <c r="AH179" s="26"/>
      <c r="AI179" s="71"/>
      <c r="AJ179" s="75"/>
      <c r="AK179" s="79"/>
      <c r="AL179" s="27"/>
    </row>
    <row r="180" spans="1:38" x14ac:dyDescent="0.35">
      <c r="A180" s="32"/>
      <c r="B180" s="84"/>
      <c r="C180" s="84"/>
      <c r="D180" s="84"/>
      <c r="E180" s="84"/>
      <c r="F180" s="59" t="s">
        <v>48</v>
      </c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25"/>
      <c r="Z180" s="25"/>
      <c r="AA180" s="56"/>
      <c r="AB180" s="56"/>
      <c r="AC180" s="56"/>
      <c r="AD180" s="56"/>
      <c r="AE180" s="56"/>
      <c r="AF180" s="56"/>
      <c r="AG180" s="25"/>
      <c r="AH180" s="26"/>
      <c r="AI180" s="71"/>
      <c r="AJ180" s="75"/>
      <c r="AK180" s="79"/>
      <c r="AL180" s="27"/>
    </row>
    <row r="181" spans="1:38" ht="15" thickBot="1" x14ac:dyDescent="0.4">
      <c r="A181" s="44"/>
      <c r="B181" s="37" t="s">
        <v>51</v>
      </c>
      <c r="C181" s="37" t="s">
        <v>51</v>
      </c>
      <c r="D181" s="45"/>
      <c r="E181" s="45"/>
      <c r="F181" s="37" t="s">
        <v>51</v>
      </c>
      <c r="G181" s="37" t="s">
        <v>51</v>
      </c>
      <c r="H181" s="37" t="s">
        <v>51</v>
      </c>
      <c r="I181" s="37" t="s">
        <v>51</v>
      </c>
      <c r="J181" s="37" t="s">
        <v>51</v>
      </c>
      <c r="K181" s="45"/>
      <c r="L181" s="45"/>
      <c r="M181" s="37" t="s">
        <v>51</v>
      </c>
      <c r="N181" s="37" t="s">
        <v>51</v>
      </c>
      <c r="O181" s="37" t="s">
        <v>51</v>
      </c>
      <c r="P181" s="37" t="s">
        <v>51</v>
      </c>
      <c r="Q181" s="37" t="s">
        <v>51</v>
      </c>
      <c r="R181" s="45"/>
      <c r="S181" s="45"/>
      <c r="T181" s="37" t="s">
        <v>51</v>
      </c>
      <c r="U181" s="37" t="s">
        <v>51</v>
      </c>
      <c r="V181" s="37" t="s">
        <v>51</v>
      </c>
      <c r="W181" s="37" t="s">
        <v>51</v>
      </c>
      <c r="X181" s="37" t="s">
        <v>51</v>
      </c>
      <c r="Y181" s="45"/>
      <c r="Z181" s="45"/>
      <c r="AA181" s="61" t="s">
        <v>50</v>
      </c>
      <c r="AB181" s="61" t="s">
        <v>50</v>
      </c>
      <c r="AC181" s="61" t="s">
        <v>50</v>
      </c>
      <c r="AD181" s="61" t="s">
        <v>50</v>
      </c>
      <c r="AE181" s="61" t="s">
        <v>50</v>
      </c>
      <c r="AF181" s="45"/>
      <c r="AG181" s="45"/>
      <c r="AH181" s="53">
        <f t="shared" ref="AH181" si="115">SUM(AI181:AK181)</f>
        <v>22</v>
      </c>
      <c r="AI181" s="72">
        <f>COUNTIF(B181:AF181,"T")</f>
        <v>5</v>
      </c>
      <c r="AJ181" s="76">
        <f>COUNTIF(B181:AF181,"P")</f>
        <v>17</v>
      </c>
      <c r="AK181" s="80">
        <f t="shared" ref="AK181" si="116">COUNTIF(B181:AG181,"U")</f>
        <v>0</v>
      </c>
      <c r="AL181" s="62"/>
    </row>
    <row r="182" spans="1:38" ht="15" thickBot="1" x14ac:dyDescent="0.4">
      <c r="B182" s="9"/>
      <c r="C182" s="9"/>
      <c r="F182" s="9"/>
      <c r="G182" s="9"/>
      <c r="H182" s="9"/>
      <c r="I182" s="9"/>
      <c r="J182" s="9"/>
      <c r="M182" s="9"/>
      <c r="N182" s="9"/>
      <c r="O182" s="9"/>
      <c r="P182" s="9"/>
      <c r="Q182" s="9"/>
      <c r="T182" s="9"/>
      <c r="U182" s="9"/>
      <c r="V182" s="9"/>
      <c r="W182" s="9"/>
      <c r="X182" s="9"/>
      <c r="AA182" s="1"/>
      <c r="AB182" s="1"/>
      <c r="AC182" s="1"/>
      <c r="AD182" s="1"/>
      <c r="AE182" s="1"/>
      <c r="AH182" s="14"/>
      <c r="AI182" s="8"/>
      <c r="AJ182" s="4"/>
      <c r="AK182" s="7"/>
    </row>
    <row r="183" spans="1:38" x14ac:dyDescent="0.35">
      <c r="A183" s="31">
        <v>45536</v>
      </c>
      <c r="B183" s="20">
        <v>45536</v>
      </c>
      <c r="C183" s="20">
        <v>45537</v>
      </c>
      <c r="D183" s="20">
        <v>45538</v>
      </c>
      <c r="E183" s="20">
        <v>45539</v>
      </c>
      <c r="F183" s="20">
        <v>45540</v>
      </c>
      <c r="G183" s="20">
        <v>45541</v>
      </c>
      <c r="H183" s="20">
        <v>45542</v>
      </c>
      <c r="I183" s="20">
        <v>45543</v>
      </c>
      <c r="J183" s="20">
        <v>45544</v>
      </c>
      <c r="K183" s="20">
        <v>45545</v>
      </c>
      <c r="L183" s="20">
        <v>45546</v>
      </c>
      <c r="M183" s="20">
        <v>45547</v>
      </c>
      <c r="N183" s="20">
        <v>45548</v>
      </c>
      <c r="O183" s="20">
        <v>45549</v>
      </c>
      <c r="P183" s="20">
        <v>45550</v>
      </c>
      <c r="Q183" s="20">
        <v>45551</v>
      </c>
      <c r="R183" s="20">
        <v>45552</v>
      </c>
      <c r="S183" s="20">
        <v>45553</v>
      </c>
      <c r="T183" s="20">
        <v>45554</v>
      </c>
      <c r="U183" s="20">
        <v>45555</v>
      </c>
      <c r="V183" s="20">
        <v>45556</v>
      </c>
      <c r="W183" s="20">
        <v>45557</v>
      </c>
      <c r="X183" s="20">
        <v>45558</v>
      </c>
      <c r="Y183" s="20">
        <v>45559</v>
      </c>
      <c r="Z183" s="20">
        <v>45560</v>
      </c>
      <c r="AA183" s="20">
        <v>45561</v>
      </c>
      <c r="AB183" s="20">
        <v>45562</v>
      </c>
      <c r="AC183" s="20">
        <v>45563</v>
      </c>
      <c r="AD183" s="20">
        <v>45564</v>
      </c>
      <c r="AE183" s="20">
        <v>45565</v>
      </c>
      <c r="AF183" s="21"/>
      <c r="AG183" s="21"/>
      <c r="AH183" s="22"/>
      <c r="AI183" s="70"/>
      <c r="AJ183" s="74"/>
      <c r="AK183" s="78"/>
      <c r="AL183" s="23"/>
    </row>
    <row r="184" spans="1:38" x14ac:dyDescent="0.35">
      <c r="A184" s="32"/>
      <c r="B184" s="24">
        <f>WEEKDAY(B183)</f>
        <v>1</v>
      </c>
      <c r="C184" s="24">
        <f t="shared" ref="C184:AE184" si="117">WEEKDAY(C183)</f>
        <v>2</v>
      </c>
      <c r="D184" s="24">
        <f t="shared" si="117"/>
        <v>3</v>
      </c>
      <c r="E184" s="24">
        <f t="shared" si="117"/>
        <v>4</v>
      </c>
      <c r="F184" s="24">
        <f t="shared" si="117"/>
        <v>5</v>
      </c>
      <c r="G184" s="24">
        <f t="shared" si="117"/>
        <v>6</v>
      </c>
      <c r="H184" s="24">
        <f t="shared" si="117"/>
        <v>7</v>
      </c>
      <c r="I184" s="24">
        <f t="shared" si="117"/>
        <v>1</v>
      </c>
      <c r="J184" s="24">
        <f t="shared" si="117"/>
        <v>2</v>
      </c>
      <c r="K184" s="24">
        <f t="shared" si="117"/>
        <v>3</v>
      </c>
      <c r="L184" s="24">
        <f t="shared" si="117"/>
        <v>4</v>
      </c>
      <c r="M184" s="24">
        <f t="shared" si="117"/>
        <v>5</v>
      </c>
      <c r="N184" s="24">
        <f t="shared" si="117"/>
        <v>6</v>
      </c>
      <c r="O184" s="24">
        <f t="shared" si="117"/>
        <v>7</v>
      </c>
      <c r="P184" s="24">
        <f t="shared" si="117"/>
        <v>1</v>
      </c>
      <c r="Q184" s="24">
        <f t="shared" si="117"/>
        <v>2</v>
      </c>
      <c r="R184" s="24">
        <f t="shared" si="117"/>
        <v>3</v>
      </c>
      <c r="S184" s="24">
        <f t="shared" si="117"/>
        <v>4</v>
      </c>
      <c r="T184" s="24">
        <f t="shared" si="117"/>
        <v>5</v>
      </c>
      <c r="U184" s="24">
        <f t="shared" si="117"/>
        <v>6</v>
      </c>
      <c r="V184" s="24">
        <f t="shared" si="117"/>
        <v>7</v>
      </c>
      <c r="W184" s="24">
        <f t="shared" si="117"/>
        <v>1</v>
      </c>
      <c r="X184" s="24">
        <f t="shared" si="117"/>
        <v>2</v>
      </c>
      <c r="Y184" s="24">
        <f t="shared" si="117"/>
        <v>3</v>
      </c>
      <c r="Z184" s="24">
        <f t="shared" si="117"/>
        <v>4</v>
      </c>
      <c r="AA184" s="24">
        <f t="shared" si="117"/>
        <v>5</v>
      </c>
      <c r="AB184" s="24">
        <f t="shared" si="117"/>
        <v>6</v>
      </c>
      <c r="AC184" s="24">
        <f t="shared" si="117"/>
        <v>7</v>
      </c>
      <c r="AD184" s="24">
        <f t="shared" si="117"/>
        <v>1</v>
      </c>
      <c r="AE184" s="24">
        <f t="shared" si="117"/>
        <v>2</v>
      </c>
      <c r="AF184" s="25"/>
      <c r="AG184" s="25"/>
      <c r="AH184" s="26"/>
      <c r="AI184" s="71"/>
      <c r="AJ184" s="75"/>
      <c r="AK184" s="79"/>
      <c r="AL184" s="27"/>
    </row>
    <row r="185" spans="1:38" x14ac:dyDescent="0.35">
      <c r="A185" s="32"/>
      <c r="B185" s="89" t="s">
        <v>49</v>
      </c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56"/>
      <c r="Y185" s="56"/>
      <c r="Z185" s="68"/>
      <c r="AA185" s="88" t="s">
        <v>18</v>
      </c>
      <c r="AB185" s="88"/>
      <c r="AC185" s="25"/>
      <c r="AD185" s="25"/>
      <c r="AE185" s="51" t="s">
        <v>28</v>
      </c>
      <c r="AF185" s="25"/>
      <c r="AG185" s="25"/>
      <c r="AH185" s="26"/>
      <c r="AI185" s="71"/>
      <c r="AJ185" s="75"/>
      <c r="AK185" s="79"/>
      <c r="AL185" s="27"/>
    </row>
    <row r="186" spans="1:38" ht="15" thickBot="1" x14ac:dyDescent="0.4">
      <c r="A186" s="44"/>
      <c r="B186" s="45"/>
      <c r="C186" s="61" t="s">
        <v>50</v>
      </c>
      <c r="D186" s="61" t="s">
        <v>50</v>
      </c>
      <c r="E186" s="61" t="s">
        <v>50</v>
      </c>
      <c r="F186" s="61" t="s">
        <v>50</v>
      </c>
      <c r="G186" s="61" t="s">
        <v>50</v>
      </c>
      <c r="H186" s="45"/>
      <c r="I186" s="45"/>
      <c r="J186" s="61" t="s">
        <v>50</v>
      </c>
      <c r="K186" s="61" t="s">
        <v>50</v>
      </c>
      <c r="L186" s="61" t="s">
        <v>50</v>
      </c>
      <c r="M186" s="61" t="s">
        <v>50</v>
      </c>
      <c r="N186" s="61" t="s">
        <v>50</v>
      </c>
      <c r="O186" s="45"/>
      <c r="P186" s="45"/>
      <c r="Q186" s="61" t="s">
        <v>50</v>
      </c>
      <c r="R186" s="61" t="s">
        <v>50</v>
      </c>
      <c r="S186" s="61" t="s">
        <v>50</v>
      </c>
      <c r="T186" s="61" t="s">
        <v>50</v>
      </c>
      <c r="U186" s="61" t="s">
        <v>50</v>
      </c>
      <c r="V186" s="45"/>
      <c r="W186" s="45"/>
      <c r="X186" s="61" t="s">
        <v>50</v>
      </c>
      <c r="Y186" s="61" t="s">
        <v>50</v>
      </c>
      <c r="Z186" s="61" t="s">
        <v>50</v>
      </c>
      <c r="AA186" s="61" t="s">
        <v>50</v>
      </c>
      <c r="AB186" s="61" t="s">
        <v>50</v>
      </c>
      <c r="AC186" s="45"/>
      <c r="AD186" s="45"/>
      <c r="AE186" s="45" t="s">
        <v>95</v>
      </c>
      <c r="AF186" s="45"/>
      <c r="AG186" s="45"/>
      <c r="AH186" s="53">
        <f t="shared" ref="AH186" si="118">SUM(AI186:AK186)</f>
        <v>21</v>
      </c>
      <c r="AI186" s="72">
        <f>COUNTIF(B186:AF186,"T")</f>
        <v>20</v>
      </c>
      <c r="AJ186" s="76">
        <f>COUNTIF(B186:AF186,"P")</f>
        <v>0</v>
      </c>
      <c r="AK186" s="80">
        <f t="shared" ref="AK186" si="119">COUNTIF(B186:AG186,"U")</f>
        <v>1</v>
      </c>
      <c r="AL186" s="62"/>
    </row>
  </sheetData>
  <mergeCells count="52">
    <mergeCell ref="B180:E180"/>
    <mergeCell ref="AA185:AB185"/>
    <mergeCell ref="V165:AA165"/>
    <mergeCell ref="E175:T175"/>
    <mergeCell ref="Z175:AD175"/>
    <mergeCell ref="B185:W185"/>
    <mergeCell ref="T150:Y150"/>
    <mergeCell ref="N135:Y135"/>
    <mergeCell ref="L140:AA140"/>
    <mergeCell ref="C145:H145"/>
    <mergeCell ref="P145:AA145"/>
    <mergeCell ref="C130:I130"/>
    <mergeCell ref="Q130:AB130"/>
    <mergeCell ref="T126:W126"/>
    <mergeCell ref="M78:AA78"/>
    <mergeCell ref="Q41:AF41"/>
    <mergeCell ref="B51:W51"/>
    <mergeCell ref="B56:AA56"/>
    <mergeCell ref="AD56:AF56"/>
    <mergeCell ref="X83:AF83"/>
    <mergeCell ref="G88:Y88"/>
    <mergeCell ref="B93:AF93"/>
    <mergeCell ref="AA108:AE108"/>
    <mergeCell ref="B113:J113"/>
    <mergeCell ref="R113:AC113"/>
    <mergeCell ref="B118:G118"/>
    <mergeCell ref="L98:X98"/>
    <mergeCell ref="T2:W2"/>
    <mergeCell ref="T64:W64"/>
    <mergeCell ref="E68:AF68"/>
    <mergeCell ref="O73:AE73"/>
    <mergeCell ref="B61:Q61"/>
    <mergeCell ref="T61:AE61"/>
    <mergeCell ref="B26:AC26"/>
    <mergeCell ref="B31:E31"/>
    <mergeCell ref="H31:Y31"/>
    <mergeCell ref="B36:O36"/>
    <mergeCell ref="T36:AE36"/>
    <mergeCell ref="B6:AF6"/>
    <mergeCell ref="B11:AE11"/>
    <mergeCell ref="B16:K16"/>
    <mergeCell ref="N16:AF16"/>
    <mergeCell ref="B21:AF21"/>
    <mergeCell ref="C103:AA103"/>
    <mergeCell ref="F108:S108"/>
    <mergeCell ref="Z123:AD123"/>
    <mergeCell ref="O118:S118"/>
    <mergeCell ref="V118:W118"/>
    <mergeCell ref="X118:Z118"/>
    <mergeCell ref="AC118:AF118"/>
    <mergeCell ref="B123:S123"/>
    <mergeCell ref="T123:W123"/>
  </mergeCells>
  <conditionalFormatting sqref="B5:AF5 B35:AF35 C34:AF34 B50:AF50 C49:AF49 B122:AF122 C121:AF121 B139:AF139 C138:AF138 B154:AF154 C153:AF153 C4:AF4 B59:AE60 B111:AF112 B106:AE107 B9:AF10 B14:AF15 AF11:AF13 B19:AF20 L16:M18 B24:AF25 B29:AF30 AD26:AF28 G31:G33 B39:AF40 R36:S38 AF36:AF38 B44:AF45 P41:P43 AF46:AF48 B54:AF55 Y51:Y53 S61 AF61 B133:AF134 B66:AF67 B71:AF72 B68:D70 B76:AF77 N73:N75 AF73:AF75 B81:AF82 L78:L80 B86:AF87 B91:AF92 F88:F90 Z88:AA90 AD88:AF90 B96:AF97 B101:AF102 J98:K100 AE98:AF100 B116:AF117 Q113:Q115 AD113:AE115 N118:N120 T118:U120 AA118:AB120 E136:F137 M135 B143:AF144 B148:AF149 O145 D151:E152 B158:AF159 B163:AF164 B183:AF184 Z151:Z152 AE151:AF152 B168:AF169 B173:AF174 B178:AF179 S136:T137 Z136:AA137 AF135:AF137 C141:D142 J140:K142 B146:B147 G146:H147 N146:O147 Q156:R157 X156:Y157 AD156:AF157 B161:B162 G161:H162 N161:O162 B171:J172 P171:Q172 W171:X172 AD171:AF172 D181:E182 AF181:AF182 L136:M137 Q141:R142 X141:AA142 AE141:AF142 U146:V147 AB146:AC147 K151:L152 R151:S152 U161:V162 AB161:AC162 AF161:AF162 B166:B167 E166:F167 J166:J167 L166:M167 S166:AF167 K181:L182 R181:S182 Y181:Z182 E176:W177 C156:K157">
    <cfRule type="expression" dxfId="257" priority="274">
      <formula>WEEKDAY(A4,2)=5</formula>
    </cfRule>
  </conditionalFormatting>
  <conditionalFormatting sqref="B5:AF5 B35:AF35 C34:AF34 B50:AF50 C49:AF49 B122:AF122 C121:AF121 B139:AF139 C138:AF138 B154:AF154 C153:AF153 C4:AF4 B59:AE60 B111:AF112 B106:AE107 B9:AF10 B14:AF15 AF11:AF13 B19:AF20 L16:M18 B24:AF25 B29:AF30 AD26:AF28 G31:G33 B39:AF40 R36:S38 AF36:AF38 B44:AF45 P41:P43 AF46:AF48 B54:AF55 Y51:Y53 S61 AF61 B133:AF134 B66:AF67 B71:AF72 B68:D70 B76:AF77 N73:N75 AF73:AF75 B81:AF82 L78:L80 B86:AF87 B91:AF92 F88:F90 Z88:AA90 AD88:AF90 B96:AF97 B101:AF102 J98:K100 AE98:AF100 Z108:Z110 AF108:AF110 B116:AF117 Q113:Q115 AD113:AE115 N118:N120 T118:U120 AA118:AB120 E136:F137 M135 B143:AF144 B148:AF149 O145 D151:E152 B158:AF159 B163:AF164 I170:J170 U175:V175 B183:AF184 Z151:Z152 AE151:AF152 B168:AF169 B173:AF174 B178:AF179 S136:T137 Z136:AA137 AF135:AF137 C141:D142 J140:K142 B146:B147 G146:H147 N146:O147 Q156:R157 X156:Y157 AD156:AF157 B161:B162 G161:H162 N161:O162 B171:J172 P171:Q172 W171:X172 AD171:AF172 D181:E182 AF181:AF182 L136:M137 Q141:R142 X141:AA142 AE141:AF142 U146:V147 AB146:AC147 K151:L152 R151:S152 U161:V162 AB161:AC162 AF161:AF162 B166:B167 E166:F167 J166:J167 L166:M167 S166:AF167 K181:L182 R181:S182 Y180:Z182 E176:W177 C156:K157">
    <cfRule type="expression" dxfId="256" priority="273">
      <formula>WEEKDAY(B4,2)=7</formula>
    </cfRule>
  </conditionalFormatting>
  <conditionalFormatting sqref="B6">
    <cfRule type="cellIs" dxfId="255" priority="271" operator="equal">
      <formula>"So"</formula>
    </cfRule>
    <cfRule type="cellIs" dxfId="254" priority="272" operator="equal">
      <formula>"Sa"</formula>
    </cfRule>
  </conditionalFormatting>
  <conditionalFormatting sqref="B11">
    <cfRule type="cellIs" dxfId="253" priority="269" operator="equal">
      <formula>"So"</formula>
    </cfRule>
    <cfRule type="cellIs" dxfId="252" priority="270" operator="equal">
      <formula>"Sa"</formula>
    </cfRule>
  </conditionalFormatting>
  <conditionalFormatting sqref="B16">
    <cfRule type="cellIs" dxfId="251" priority="267" operator="equal">
      <formula>"So"</formula>
    </cfRule>
    <cfRule type="cellIs" dxfId="250" priority="268" operator="equal">
      <formula>"Sa"</formula>
    </cfRule>
  </conditionalFormatting>
  <conditionalFormatting sqref="N16:N18">
    <cfRule type="cellIs" dxfId="249" priority="265" operator="equal">
      <formula>"So"</formula>
    </cfRule>
    <cfRule type="cellIs" dxfId="248" priority="266" operator="equal">
      <formula>"Sa"</formula>
    </cfRule>
  </conditionalFormatting>
  <conditionalFormatting sqref="B56">
    <cfRule type="cellIs" dxfId="247" priority="241" operator="equal">
      <formula>"So"</formula>
    </cfRule>
    <cfRule type="cellIs" dxfId="246" priority="242" operator="equal">
      <formula>"Sa"</formula>
    </cfRule>
  </conditionalFormatting>
  <conditionalFormatting sqref="B21:B23">
    <cfRule type="cellIs" dxfId="245" priority="263" operator="equal">
      <formula>"So"</formula>
    </cfRule>
    <cfRule type="cellIs" dxfId="244" priority="264" operator="equal">
      <formula>"Sa"</formula>
    </cfRule>
  </conditionalFormatting>
  <conditionalFormatting sqref="B26">
    <cfRule type="cellIs" dxfId="243" priority="261" operator="equal">
      <formula>"So"</formula>
    </cfRule>
    <cfRule type="cellIs" dxfId="242" priority="262" operator="equal">
      <formula>"Sa"</formula>
    </cfRule>
  </conditionalFormatting>
  <conditionalFormatting sqref="B31">
    <cfRule type="cellIs" dxfId="241" priority="259" operator="equal">
      <formula>"So"</formula>
    </cfRule>
    <cfRule type="cellIs" dxfId="240" priority="260" operator="equal">
      <formula>"Sa"</formula>
    </cfRule>
  </conditionalFormatting>
  <conditionalFormatting sqref="H31">
    <cfRule type="cellIs" dxfId="239" priority="257" operator="equal">
      <formula>"So"</formula>
    </cfRule>
    <cfRule type="cellIs" dxfId="238" priority="258" operator="equal">
      <formula>"Sa"</formula>
    </cfRule>
  </conditionalFormatting>
  <conditionalFormatting sqref="B36:B38">
    <cfRule type="cellIs" dxfId="237" priority="255" operator="equal">
      <formula>"So"</formula>
    </cfRule>
    <cfRule type="cellIs" dxfId="236" priority="256" operator="equal">
      <formula>"Sa"</formula>
    </cfRule>
  </conditionalFormatting>
  <conditionalFormatting sqref="T36">
    <cfRule type="cellIs" dxfId="235" priority="253" operator="equal">
      <formula>"So"</formula>
    </cfRule>
    <cfRule type="cellIs" dxfId="234" priority="254" operator="equal">
      <formula>"Sa"</formula>
    </cfRule>
  </conditionalFormatting>
  <conditionalFormatting sqref="B41:B43">
    <cfRule type="cellIs" dxfId="233" priority="251" operator="equal">
      <formula>"So"</formula>
    </cfRule>
    <cfRule type="cellIs" dxfId="232" priority="252" operator="equal">
      <formula>"Sa"</formula>
    </cfRule>
  </conditionalFormatting>
  <conditionalFormatting sqref="B46:S46 G47:G48 M47:M48 S47:S48">
    <cfRule type="cellIs" dxfId="231" priority="249" operator="equal">
      <formula>"So"</formula>
    </cfRule>
    <cfRule type="cellIs" dxfId="230" priority="250" operator="equal">
      <formula>"Sa"</formula>
    </cfRule>
  </conditionalFormatting>
  <conditionalFormatting sqref="AB46:AB48">
    <cfRule type="cellIs" dxfId="229" priority="247" operator="equal">
      <formula>"So"</formula>
    </cfRule>
    <cfRule type="cellIs" dxfId="228" priority="248" operator="equal">
      <formula>"Sa"</formula>
    </cfRule>
  </conditionalFormatting>
  <conditionalFormatting sqref="B51">
    <cfRule type="cellIs" dxfId="227" priority="245" operator="equal">
      <formula>"So"</formula>
    </cfRule>
    <cfRule type="cellIs" dxfId="226" priority="246" operator="equal">
      <formula>"Sa"</formula>
    </cfRule>
  </conditionalFormatting>
  <conditionalFormatting sqref="Z51:AF53">
    <cfRule type="cellIs" dxfId="225" priority="243" operator="equal">
      <formula>"So"</formula>
    </cfRule>
    <cfRule type="cellIs" dxfId="224" priority="244" operator="equal">
      <formula>"Sa"</formula>
    </cfRule>
  </conditionalFormatting>
  <conditionalFormatting sqref="B126:C127 X126:AF127 E126:S127 H131:I132 AF123:AF125 B128:AF129 B130:B132 O130:P132 V131:W132 AC131:AD132">
    <cfRule type="expression" dxfId="223" priority="240">
      <formula>WEEKDAY(A123,2)=5</formula>
    </cfRule>
  </conditionalFormatting>
  <conditionalFormatting sqref="B126:C127 X126:AF127 E126:S127 H131:I132 AF123:AF125 B128:AF129 B130:B132 O130:P132 V131:W132 AC131:AD132">
    <cfRule type="expression" dxfId="222" priority="239">
      <formula>WEEKDAY(B123,2)=7</formula>
    </cfRule>
  </conditionalFormatting>
  <conditionalFormatting sqref="D62:E63 B65:AF65 B64:S64 X64:AF64 K62:L63 R62:AF63">
    <cfRule type="expression" dxfId="221" priority="238">
      <formula>WEEKDAY(A62,2)=5</formula>
    </cfRule>
  </conditionalFormatting>
  <conditionalFormatting sqref="D62:E63 B65:AF65 B64:S64 X64:AF64 K62:L63 R62:AF63">
    <cfRule type="expression" dxfId="220" priority="237">
      <formula>WEEKDAY(B62,2)=7</formula>
    </cfRule>
  </conditionalFormatting>
  <conditionalFormatting sqref="M78">
    <cfRule type="cellIs" dxfId="219" priority="235" operator="equal">
      <formula>"So"</formula>
    </cfRule>
    <cfRule type="cellIs" dxfId="218" priority="236" operator="equal">
      <formula>"Sa"</formula>
    </cfRule>
  </conditionalFormatting>
  <conditionalFormatting sqref="B83:B85">
    <cfRule type="cellIs" dxfId="217" priority="233" operator="equal">
      <formula>"So"</formula>
    </cfRule>
    <cfRule type="cellIs" dxfId="216" priority="234" operator="equal">
      <formula>"Sa"</formula>
    </cfRule>
  </conditionalFormatting>
  <conditionalFormatting sqref="G88">
    <cfRule type="cellIs" dxfId="215" priority="231" operator="equal">
      <formula>"So"</formula>
    </cfRule>
    <cfRule type="cellIs" dxfId="214" priority="232" operator="equal">
      <formula>"Sa"</formula>
    </cfRule>
  </conditionalFormatting>
  <conditionalFormatting sqref="Z108:Z110 AF108:AF110">
    <cfRule type="expression" dxfId="213" priority="275">
      <formula>WEEKDAY(T108,2)=5</formula>
    </cfRule>
  </conditionalFormatting>
  <conditionalFormatting sqref="F108">
    <cfRule type="cellIs" dxfId="212" priority="229" operator="equal">
      <formula>"So"</formula>
    </cfRule>
    <cfRule type="cellIs" dxfId="211" priority="230" operator="equal">
      <formula>"Sa"</formula>
    </cfRule>
  </conditionalFormatting>
  <conditionalFormatting sqref="R113">
    <cfRule type="cellIs" dxfId="210" priority="227" operator="equal">
      <formula>"So"</formula>
    </cfRule>
    <cfRule type="cellIs" dxfId="209" priority="228" operator="equal">
      <formula>"Sa"</formula>
    </cfRule>
  </conditionalFormatting>
  <conditionalFormatting sqref="B118">
    <cfRule type="cellIs" dxfId="208" priority="225" operator="equal">
      <formula>"So"</formula>
    </cfRule>
    <cfRule type="cellIs" dxfId="207" priority="226" operator="equal">
      <formula>"Sa"</formula>
    </cfRule>
  </conditionalFormatting>
  <conditionalFormatting sqref="D126:D127 D131:D132">
    <cfRule type="expression" dxfId="206" priority="224">
      <formula>WEEKDAY(C126,2)=5</formula>
    </cfRule>
  </conditionalFormatting>
  <conditionalFormatting sqref="D126:D127 D131:D132">
    <cfRule type="expression" dxfId="205" priority="223">
      <formula>WEEKDAY(D126,2)=7</formula>
    </cfRule>
  </conditionalFormatting>
  <conditionalFormatting sqref="O118">
    <cfRule type="cellIs" dxfId="204" priority="221" operator="equal">
      <formula>"So"</formula>
    </cfRule>
    <cfRule type="cellIs" dxfId="203" priority="222" operator="equal">
      <formula>"Sa"</formula>
    </cfRule>
  </conditionalFormatting>
  <conditionalFormatting sqref="V118 X118">
    <cfRule type="cellIs" dxfId="202" priority="219" operator="equal">
      <formula>"So"</formula>
    </cfRule>
    <cfRule type="cellIs" dxfId="201" priority="220" operator="equal">
      <formula>"Sa"</formula>
    </cfRule>
  </conditionalFormatting>
  <conditionalFormatting sqref="AC118">
    <cfRule type="cellIs" dxfId="200" priority="217" operator="equal">
      <formula>"So"</formula>
    </cfRule>
    <cfRule type="cellIs" dxfId="199" priority="218" operator="equal">
      <formula>"Sa"</formula>
    </cfRule>
  </conditionalFormatting>
  <conditionalFormatting sqref="B123 Z123">
    <cfRule type="cellIs" dxfId="198" priority="215" operator="equal">
      <formula>"So"</formula>
    </cfRule>
    <cfRule type="cellIs" dxfId="197" priority="216" operator="equal">
      <formula>"Sa"</formula>
    </cfRule>
  </conditionalFormatting>
  <conditionalFormatting sqref="C130">
    <cfRule type="cellIs" dxfId="196" priority="213" operator="equal">
      <formula>"So"</formula>
    </cfRule>
    <cfRule type="cellIs" dxfId="195" priority="214" operator="equal">
      <formula>"Sa"</formula>
    </cfRule>
  </conditionalFormatting>
  <conditionalFormatting sqref="Q130">
    <cfRule type="cellIs" dxfId="194" priority="211" operator="equal">
      <formula>"So"</formula>
    </cfRule>
    <cfRule type="cellIs" dxfId="193" priority="212" operator="equal">
      <formula>"Sa"</formula>
    </cfRule>
  </conditionalFormatting>
  <conditionalFormatting sqref="B135:L135">
    <cfRule type="cellIs" dxfId="192" priority="209" operator="equal">
      <formula>"So"</formula>
    </cfRule>
    <cfRule type="cellIs" dxfId="191" priority="210" operator="equal">
      <formula>"Sa"</formula>
    </cfRule>
  </conditionalFormatting>
  <conditionalFormatting sqref="N135">
    <cfRule type="cellIs" dxfId="190" priority="207" operator="equal">
      <formula>"So"</formula>
    </cfRule>
    <cfRule type="cellIs" dxfId="189" priority="208" operator="equal">
      <formula>"Sa"</formula>
    </cfRule>
  </conditionalFormatting>
  <conditionalFormatting sqref="B140:I140">
    <cfRule type="cellIs" dxfId="188" priority="205" operator="equal">
      <formula>"So"</formula>
    </cfRule>
    <cfRule type="cellIs" dxfId="187" priority="206" operator="equal">
      <formula>"Sa"</formula>
    </cfRule>
  </conditionalFormatting>
  <conditionalFormatting sqref="L140">
    <cfRule type="cellIs" dxfId="186" priority="203" operator="equal">
      <formula>"So"</formula>
    </cfRule>
    <cfRule type="cellIs" dxfId="185" priority="204" operator="equal">
      <formula>"Sa"</formula>
    </cfRule>
  </conditionalFormatting>
  <conditionalFormatting sqref="B145">
    <cfRule type="cellIs" dxfId="184" priority="201" operator="equal">
      <formula>"So"</formula>
    </cfRule>
    <cfRule type="cellIs" dxfId="183" priority="202" operator="equal">
      <formula>"Sa"</formula>
    </cfRule>
  </conditionalFormatting>
  <conditionalFormatting sqref="C145">
    <cfRule type="cellIs" dxfId="182" priority="183" operator="equal">
      <formula>"So"</formula>
    </cfRule>
    <cfRule type="cellIs" dxfId="181" priority="184" operator="equal">
      <formula>"Sa"</formula>
    </cfRule>
  </conditionalFormatting>
  <conditionalFormatting sqref="P145">
    <cfRule type="cellIs" dxfId="180" priority="181" operator="equal">
      <formula>"So"</formula>
    </cfRule>
    <cfRule type="cellIs" dxfId="179" priority="182" operator="equal">
      <formula>"Sa"</formula>
    </cfRule>
  </conditionalFormatting>
  <conditionalFormatting sqref="B150:S150">
    <cfRule type="cellIs" dxfId="178" priority="179" operator="equal">
      <formula>"So"</formula>
    </cfRule>
    <cfRule type="cellIs" dxfId="177" priority="180" operator="equal">
      <formula>"Sa"</formula>
    </cfRule>
  </conditionalFormatting>
  <conditionalFormatting sqref="I170:J170 U175:V175 Y180:Z180">
    <cfRule type="expression" dxfId="176" priority="276">
      <formula>WEEKDAY(#REF!,2)=5</formula>
    </cfRule>
  </conditionalFormatting>
  <conditionalFormatting sqref="T150">
    <cfRule type="cellIs" dxfId="175" priority="177" operator="equal">
      <formula>"So"</formula>
    </cfRule>
    <cfRule type="cellIs" dxfId="174" priority="178" operator="equal">
      <formula>"Sa"</formula>
    </cfRule>
  </conditionalFormatting>
  <conditionalFormatting sqref="B155">
    <cfRule type="cellIs" dxfId="173" priority="175" operator="equal">
      <formula>"So"</formula>
    </cfRule>
    <cfRule type="cellIs" dxfId="172" priority="176" operator="equal">
      <formula>"Sa"</formula>
    </cfRule>
  </conditionalFormatting>
  <conditionalFormatting sqref="L155">
    <cfRule type="cellIs" dxfId="171" priority="173" operator="equal">
      <formula>"So"</formula>
    </cfRule>
    <cfRule type="cellIs" dxfId="170" priority="174" operator="equal">
      <formula>"Sa"</formula>
    </cfRule>
  </conditionalFormatting>
  <conditionalFormatting sqref="G160:L160">
    <cfRule type="cellIs" dxfId="169" priority="171" operator="equal">
      <formula>"So"</formula>
    </cfRule>
    <cfRule type="cellIs" dxfId="168" priority="172" operator="equal">
      <formula>"Sa"</formula>
    </cfRule>
  </conditionalFormatting>
  <conditionalFormatting sqref="M160">
    <cfRule type="cellIs" dxfId="167" priority="169" operator="equal">
      <formula>"So"</formula>
    </cfRule>
    <cfRule type="cellIs" dxfId="166" priority="170" operator="equal">
      <formula>"Sa"</formula>
    </cfRule>
  </conditionalFormatting>
  <conditionalFormatting sqref="P160">
    <cfRule type="cellIs" dxfId="165" priority="167" operator="equal">
      <formula>"So"</formula>
    </cfRule>
    <cfRule type="cellIs" dxfId="164" priority="168" operator="equal">
      <formula>"Sa"</formula>
    </cfRule>
  </conditionalFormatting>
  <conditionalFormatting sqref="F165:R165">
    <cfRule type="cellIs" dxfId="163" priority="165" operator="equal">
      <formula>"So"</formula>
    </cfRule>
    <cfRule type="cellIs" dxfId="162" priority="166" operator="equal">
      <formula>"Sa"</formula>
    </cfRule>
  </conditionalFormatting>
  <conditionalFormatting sqref="V165">
    <cfRule type="cellIs" dxfId="161" priority="163" operator="equal">
      <formula>"So"</formula>
    </cfRule>
    <cfRule type="cellIs" dxfId="160" priority="164" operator="equal">
      <formula>"Sa"</formula>
    </cfRule>
  </conditionalFormatting>
  <conditionalFormatting sqref="K170">
    <cfRule type="cellIs" dxfId="159" priority="161" operator="equal">
      <formula>"So"</formula>
    </cfRule>
    <cfRule type="cellIs" dxfId="158" priority="162" operator="equal">
      <formula>"Sa"</formula>
    </cfRule>
  </conditionalFormatting>
  <conditionalFormatting sqref="F180">
    <cfRule type="cellIs" dxfId="157" priority="157" operator="equal">
      <formula>"So"</formula>
    </cfRule>
    <cfRule type="cellIs" dxfId="156" priority="158" operator="equal">
      <formula>"Sa"</formula>
    </cfRule>
  </conditionalFormatting>
  <conditionalFormatting sqref="AA180">
    <cfRule type="cellIs" dxfId="155" priority="155" operator="equal">
      <formula>"So"</formula>
    </cfRule>
    <cfRule type="cellIs" dxfId="154" priority="156" operator="equal">
      <formula>"Sa"</formula>
    </cfRule>
  </conditionalFormatting>
  <conditionalFormatting sqref="Z185">
    <cfRule type="cellIs" dxfId="153" priority="153" operator="equal">
      <formula>"So"</formula>
    </cfRule>
    <cfRule type="cellIs" dxfId="152" priority="154" operator="equal">
      <formula>"Sa"</formula>
    </cfRule>
  </conditionalFormatting>
  <conditionalFormatting sqref="U17:U18">
    <cfRule type="cellIs" dxfId="151" priority="151" operator="equal">
      <formula>"So"</formula>
    </cfRule>
    <cfRule type="cellIs" dxfId="150" priority="152" operator="equal">
      <formula>"Sa"</formula>
    </cfRule>
  </conditionalFormatting>
  <conditionalFormatting sqref="AB17:AB18">
    <cfRule type="cellIs" dxfId="149" priority="149" operator="equal">
      <formula>"So"</formula>
    </cfRule>
    <cfRule type="cellIs" dxfId="148" priority="150" operator="equal">
      <formula>"Sa"</formula>
    </cfRule>
  </conditionalFormatting>
  <conditionalFormatting sqref="D22:D23">
    <cfRule type="cellIs" dxfId="147" priority="147" operator="equal">
      <formula>"So"</formula>
    </cfRule>
    <cfRule type="cellIs" dxfId="146" priority="148" operator="equal">
      <formula>"Sa"</formula>
    </cfRule>
  </conditionalFormatting>
  <conditionalFormatting sqref="K22:K23">
    <cfRule type="cellIs" dxfId="145" priority="145" operator="equal">
      <formula>"So"</formula>
    </cfRule>
    <cfRule type="cellIs" dxfId="144" priority="146" operator="equal">
      <formula>"Sa"</formula>
    </cfRule>
  </conditionalFormatting>
  <conditionalFormatting sqref="R22:R23">
    <cfRule type="cellIs" dxfId="143" priority="143" operator="equal">
      <formula>"So"</formula>
    </cfRule>
    <cfRule type="cellIs" dxfId="142" priority="144" operator="equal">
      <formula>"Sa"</formula>
    </cfRule>
  </conditionalFormatting>
  <conditionalFormatting sqref="Y22:Y23">
    <cfRule type="cellIs" dxfId="141" priority="141" operator="equal">
      <formula>"So"</formula>
    </cfRule>
    <cfRule type="cellIs" dxfId="140" priority="142" operator="equal">
      <formula>"Sa"</formula>
    </cfRule>
  </conditionalFormatting>
  <conditionalFormatting sqref="H27:H28">
    <cfRule type="cellIs" dxfId="139" priority="139" operator="equal">
      <formula>"So"</formula>
    </cfRule>
    <cfRule type="cellIs" dxfId="138" priority="140" operator="equal">
      <formula>"Sa"</formula>
    </cfRule>
  </conditionalFormatting>
  <conditionalFormatting sqref="B27:B28">
    <cfRule type="cellIs" dxfId="137" priority="137" operator="equal">
      <formula>"So"</formula>
    </cfRule>
    <cfRule type="cellIs" dxfId="136" priority="138" operator="equal">
      <formula>"Sa"</formula>
    </cfRule>
  </conditionalFormatting>
  <conditionalFormatting sqref="O27:O28">
    <cfRule type="cellIs" dxfId="135" priority="135" operator="equal">
      <formula>"So"</formula>
    </cfRule>
    <cfRule type="cellIs" dxfId="134" priority="136" operator="equal">
      <formula>"Sa"</formula>
    </cfRule>
  </conditionalFormatting>
  <conditionalFormatting sqref="V27:V28">
    <cfRule type="cellIs" dxfId="133" priority="133" operator="equal">
      <formula>"So"</formula>
    </cfRule>
    <cfRule type="cellIs" dxfId="132" priority="134" operator="equal">
      <formula>"Sa"</formula>
    </cfRule>
  </conditionalFormatting>
  <conditionalFormatting sqref="B32:B33">
    <cfRule type="cellIs" dxfId="131" priority="131" operator="equal">
      <formula>"So"</formula>
    </cfRule>
    <cfRule type="cellIs" dxfId="130" priority="132" operator="equal">
      <formula>"Sa"</formula>
    </cfRule>
  </conditionalFormatting>
  <conditionalFormatting sqref="Q42:Q43">
    <cfRule type="cellIs" dxfId="129" priority="129" operator="equal">
      <formula>"So"</formula>
    </cfRule>
    <cfRule type="cellIs" dxfId="128" priority="130" operator="equal">
      <formula>"Sa"</formula>
    </cfRule>
  </conditionalFormatting>
  <conditionalFormatting sqref="X42:X43">
    <cfRule type="cellIs" dxfId="127" priority="127" operator="equal">
      <formula>"So"</formula>
    </cfRule>
    <cfRule type="cellIs" dxfId="126" priority="128" operator="equal">
      <formula>"Sa"</formula>
    </cfRule>
  </conditionalFormatting>
  <conditionalFormatting sqref="H47:H48">
    <cfRule type="cellIs" dxfId="125" priority="125" operator="equal">
      <formula>"So"</formula>
    </cfRule>
    <cfRule type="cellIs" dxfId="124" priority="126" operator="equal">
      <formula>"Sa"</formula>
    </cfRule>
  </conditionalFormatting>
  <conditionalFormatting sqref="N47:N48">
    <cfRule type="cellIs" dxfId="123" priority="123" operator="equal">
      <formula>"So"</formula>
    </cfRule>
    <cfRule type="cellIs" dxfId="122" priority="124" operator="equal">
      <formula>"Sa"</formula>
    </cfRule>
  </conditionalFormatting>
  <conditionalFormatting sqref="U47:U48">
    <cfRule type="cellIs" dxfId="121" priority="121" operator="equal">
      <formula>"So"</formula>
    </cfRule>
    <cfRule type="cellIs" dxfId="120" priority="122" operator="equal">
      <formula>"Sa"</formula>
    </cfRule>
  </conditionalFormatting>
  <conditionalFormatting sqref="B47:B48">
    <cfRule type="cellIs" dxfId="119" priority="119" operator="equal">
      <formula>"So"</formula>
    </cfRule>
    <cfRule type="cellIs" dxfId="118" priority="120" operator="equal">
      <formula>"Sa"</formula>
    </cfRule>
  </conditionalFormatting>
  <conditionalFormatting sqref="AC47:AC48">
    <cfRule type="cellIs" dxfId="117" priority="117" operator="equal">
      <formula>"So"</formula>
    </cfRule>
    <cfRule type="cellIs" dxfId="116" priority="118" operator="equal">
      <formula>"Sa"</formula>
    </cfRule>
  </conditionalFormatting>
  <conditionalFormatting sqref="AD47:AD48">
    <cfRule type="cellIs" dxfId="115" priority="115" operator="equal">
      <formula>"So"</formula>
    </cfRule>
    <cfRule type="cellIs" dxfId="114" priority="116" operator="equal">
      <formula>"Sa"</formula>
    </cfRule>
  </conditionalFormatting>
  <conditionalFormatting sqref="AE47:AE48">
    <cfRule type="cellIs" dxfId="113" priority="113" operator="equal">
      <formula>"So"</formula>
    </cfRule>
    <cfRule type="cellIs" dxfId="112" priority="114" operator="equal">
      <formula>"Sa"</formula>
    </cfRule>
  </conditionalFormatting>
  <conditionalFormatting sqref="B52:B53">
    <cfRule type="cellIs" dxfId="111" priority="111" operator="equal">
      <formula>"So"</formula>
    </cfRule>
    <cfRule type="cellIs" dxfId="110" priority="112" operator="equal">
      <formula>"Sa"</formula>
    </cfRule>
  </conditionalFormatting>
  <conditionalFormatting sqref="E52:I53">
    <cfRule type="cellIs" dxfId="109" priority="109" operator="equal">
      <formula>"So"</formula>
    </cfRule>
    <cfRule type="cellIs" dxfId="108" priority="110" operator="equal">
      <formula>"Sa"</formula>
    </cfRule>
  </conditionalFormatting>
  <conditionalFormatting sqref="L52:P53">
    <cfRule type="cellIs" dxfId="107" priority="107" operator="equal">
      <formula>"So"</formula>
    </cfRule>
    <cfRule type="cellIs" dxfId="106" priority="108" operator="equal">
      <formula>"Sa"</formula>
    </cfRule>
  </conditionalFormatting>
  <conditionalFormatting sqref="S52:W53">
    <cfRule type="cellIs" dxfId="105" priority="105" operator="equal">
      <formula>"So"</formula>
    </cfRule>
    <cfRule type="cellIs" dxfId="104" priority="106" operator="equal">
      <formula>"Sa"</formula>
    </cfRule>
  </conditionalFormatting>
  <conditionalFormatting sqref="B57:F58">
    <cfRule type="cellIs" dxfId="103" priority="103" operator="equal">
      <formula>"So"</formula>
    </cfRule>
    <cfRule type="cellIs" dxfId="102" priority="104" operator="equal">
      <formula>"Sa"</formula>
    </cfRule>
  </conditionalFormatting>
  <conditionalFormatting sqref="I57:M58">
    <cfRule type="cellIs" dxfId="101" priority="101" operator="equal">
      <formula>"So"</formula>
    </cfRule>
    <cfRule type="cellIs" dxfId="100" priority="102" operator="equal">
      <formula>"Sa"</formula>
    </cfRule>
  </conditionalFormatting>
  <conditionalFormatting sqref="P57:T58">
    <cfRule type="cellIs" dxfId="99" priority="99" operator="equal">
      <formula>"So"</formula>
    </cfRule>
    <cfRule type="cellIs" dxfId="98" priority="100" operator="equal">
      <formula>"Sa"</formula>
    </cfRule>
  </conditionalFormatting>
  <conditionalFormatting sqref="W57:AA58">
    <cfRule type="cellIs" dxfId="97" priority="97" operator="equal">
      <formula>"So"</formula>
    </cfRule>
    <cfRule type="cellIs" dxfId="96" priority="98" operator="equal">
      <formula>"Sa"</formula>
    </cfRule>
  </conditionalFormatting>
  <conditionalFormatting sqref="O74:S75">
    <cfRule type="expression" dxfId="95" priority="96">
      <formula>WEEKDAY(N74,2)=5</formula>
    </cfRule>
  </conditionalFormatting>
  <conditionalFormatting sqref="O74:S75">
    <cfRule type="expression" dxfId="94" priority="95">
      <formula>WEEKDAY(O74,2)=7</formula>
    </cfRule>
  </conditionalFormatting>
  <conditionalFormatting sqref="V74:Z75">
    <cfRule type="expression" dxfId="93" priority="94">
      <formula>WEEKDAY(U74,2)=5</formula>
    </cfRule>
  </conditionalFormatting>
  <conditionalFormatting sqref="V74:Z75">
    <cfRule type="expression" dxfId="92" priority="93">
      <formula>WEEKDAY(V74,2)=7</formula>
    </cfRule>
  </conditionalFormatting>
  <conditionalFormatting sqref="AC74:AE75">
    <cfRule type="expression" dxfId="91" priority="92">
      <formula>WEEKDAY(AB74,2)=5</formula>
    </cfRule>
  </conditionalFormatting>
  <conditionalFormatting sqref="AC74:AE75">
    <cfRule type="expression" dxfId="90" priority="91">
      <formula>WEEKDAY(AC74,2)=7</formula>
    </cfRule>
  </conditionalFormatting>
  <conditionalFormatting sqref="B79:C80">
    <cfRule type="expression" dxfId="89" priority="90">
      <formula>WEEKDAY(A79,2)=5</formula>
    </cfRule>
  </conditionalFormatting>
  <conditionalFormatting sqref="B79:C80">
    <cfRule type="expression" dxfId="88" priority="89">
      <formula>WEEKDAY(B79,2)=7</formula>
    </cfRule>
  </conditionalFormatting>
  <conditionalFormatting sqref="F79:J80">
    <cfRule type="expression" dxfId="87" priority="88">
      <formula>WEEKDAY(E79,2)=5</formula>
    </cfRule>
  </conditionalFormatting>
  <conditionalFormatting sqref="F79:J80">
    <cfRule type="expression" dxfId="86" priority="87">
      <formula>WEEKDAY(F79,2)=7</formula>
    </cfRule>
  </conditionalFormatting>
  <conditionalFormatting sqref="G89:K90">
    <cfRule type="expression" dxfId="85" priority="86">
      <formula>WEEKDAY(F89,2)=5</formula>
    </cfRule>
  </conditionalFormatting>
  <conditionalFormatting sqref="G89:K90">
    <cfRule type="expression" dxfId="84" priority="85">
      <formula>WEEKDAY(G89,2)=7</formula>
    </cfRule>
  </conditionalFormatting>
  <conditionalFormatting sqref="N89:R90">
    <cfRule type="expression" dxfId="83" priority="84">
      <formula>WEEKDAY(M89,2)=5</formula>
    </cfRule>
  </conditionalFormatting>
  <conditionalFormatting sqref="N89:R90">
    <cfRule type="expression" dxfId="82" priority="83">
      <formula>WEEKDAY(N89,2)=7</formula>
    </cfRule>
  </conditionalFormatting>
  <conditionalFormatting sqref="U89:Y90">
    <cfRule type="expression" dxfId="81" priority="82">
      <formula>WEEKDAY(T89,2)=5</formula>
    </cfRule>
  </conditionalFormatting>
  <conditionalFormatting sqref="U89:Y90">
    <cfRule type="expression" dxfId="80" priority="81">
      <formula>WEEKDAY(U89,2)=7</formula>
    </cfRule>
  </conditionalFormatting>
  <conditionalFormatting sqref="L99:O100">
    <cfRule type="expression" dxfId="79" priority="80">
      <formula>WEEKDAY(K99,2)=5</formula>
    </cfRule>
  </conditionalFormatting>
  <conditionalFormatting sqref="L99:O100">
    <cfRule type="expression" dxfId="78" priority="79">
      <formula>WEEKDAY(L99,2)=7</formula>
    </cfRule>
  </conditionalFormatting>
  <conditionalFormatting sqref="R99:V100">
    <cfRule type="expression" dxfId="77" priority="78">
      <formula>WEEKDAY(Q99,2)=5</formula>
    </cfRule>
  </conditionalFormatting>
  <conditionalFormatting sqref="R99:V100">
    <cfRule type="expression" dxfId="76" priority="77">
      <formula>WEEKDAY(R99,2)=7</formula>
    </cfRule>
  </conditionalFormatting>
  <conditionalFormatting sqref="Y99:AC100">
    <cfRule type="expression" dxfId="75" priority="76">
      <formula>WEEKDAY(X99,2)=5</formula>
    </cfRule>
  </conditionalFormatting>
  <conditionalFormatting sqref="Y99:AC100">
    <cfRule type="expression" dxfId="74" priority="75">
      <formula>WEEKDAY(Y99,2)=7</formula>
    </cfRule>
  </conditionalFormatting>
  <conditionalFormatting sqref="R114:V115">
    <cfRule type="expression" dxfId="73" priority="74">
      <formula>WEEKDAY(Q114,2)=5</formula>
    </cfRule>
  </conditionalFormatting>
  <conditionalFormatting sqref="R114:V115">
    <cfRule type="expression" dxfId="72" priority="73">
      <formula>WEEKDAY(R114,2)=7</formula>
    </cfRule>
  </conditionalFormatting>
  <conditionalFormatting sqref="Y114:AC115">
    <cfRule type="expression" dxfId="71" priority="72">
      <formula>WEEKDAY(X114,2)=5</formula>
    </cfRule>
  </conditionalFormatting>
  <conditionalFormatting sqref="Y114:AC115">
    <cfRule type="expression" dxfId="70" priority="71">
      <formula>WEEKDAY(Y114,2)=7</formula>
    </cfRule>
  </conditionalFormatting>
  <conditionalFormatting sqref="AF114:AF115">
    <cfRule type="expression" dxfId="69" priority="70">
      <formula>WEEKDAY(AE114,2)=5</formula>
    </cfRule>
  </conditionalFormatting>
  <conditionalFormatting sqref="AF114:AF115">
    <cfRule type="expression" dxfId="68" priority="69">
      <formula>WEEKDAY(AF114,2)=7</formula>
    </cfRule>
  </conditionalFormatting>
  <conditionalFormatting sqref="B119:E120">
    <cfRule type="expression" dxfId="67" priority="68">
      <formula>WEEKDAY(A119,2)=5</formula>
    </cfRule>
  </conditionalFormatting>
  <conditionalFormatting sqref="B119:E120">
    <cfRule type="expression" dxfId="66" priority="67">
      <formula>WEEKDAY(B119,2)=7</formula>
    </cfRule>
  </conditionalFormatting>
  <conditionalFormatting sqref="H119:L120">
    <cfRule type="expression" dxfId="65" priority="66">
      <formula>WEEKDAY(G119,2)=5</formula>
    </cfRule>
  </conditionalFormatting>
  <conditionalFormatting sqref="H119:L120">
    <cfRule type="expression" dxfId="64" priority="65">
      <formula>WEEKDAY(H119,2)=7</formula>
    </cfRule>
  </conditionalFormatting>
  <conditionalFormatting sqref="V119:W120">
    <cfRule type="expression" dxfId="63" priority="64">
      <formula>WEEKDAY(U119,2)=5</formula>
    </cfRule>
  </conditionalFormatting>
  <conditionalFormatting sqref="V119:W120">
    <cfRule type="expression" dxfId="62" priority="63">
      <formula>WEEKDAY(V119,2)=7</formula>
    </cfRule>
  </conditionalFormatting>
  <conditionalFormatting sqref="AC119:AF120">
    <cfRule type="expression" dxfId="61" priority="62">
      <formula>WEEKDAY(AB119,2)=5</formula>
    </cfRule>
  </conditionalFormatting>
  <conditionalFormatting sqref="AC119:AF120">
    <cfRule type="expression" dxfId="60" priority="61">
      <formula>WEEKDAY(AC119,2)=7</formula>
    </cfRule>
  </conditionalFormatting>
  <conditionalFormatting sqref="B124:B125">
    <cfRule type="expression" dxfId="59" priority="60">
      <formula>WEEKDAY(A124,2)=5</formula>
    </cfRule>
  </conditionalFormatting>
  <conditionalFormatting sqref="B124:B125">
    <cfRule type="expression" dxfId="58" priority="59">
      <formula>WEEKDAY(B124,2)=7</formula>
    </cfRule>
  </conditionalFormatting>
  <conditionalFormatting sqref="E124:I125">
    <cfRule type="expression" dxfId="57" priority="58">
      <formula>WEEKDAY(D124,2)=5</formula>
    </cfRule>
  </conditionalFormatting>
  <conditionalFormatting sqref="E124:I125">
    <cfRule type="expression" dxfId="56" priority="57">
      <formula>WEEKDAY(E124,2)=7</formula>
    </cfRule>
  </conditionalFormatting>
  <conditionalFormatting sqref="L124:P125">
    <cfRule type="expression" dxfId="55" priority="56">
      <formula>WEEKDAY(K124,2)=5</formula>
    </cfRule>
  </conditionalFormatting>
  <conditionalFormatting sqref="L124:P125">
    <cfRule type="expression" dxfId="54" priority="55">
      <formula>WEEKDAY(L124,2)=7</formula>
    </cfRule>
  </conditionalFormatting>
  <conditionalFormatting sqref="S124:W125">
    <cfRule type="expression" dxfId="53" priority="54">
      <formula>WEEKDAY(R124,2)=5</formula>
    </cfRule>
  </conditionalFormatting>
  <conditionalFormatting sqref="S124:W125">
    <cfRule type="expression" dxfId="52" priority="53">
      <formula>WEEKDAY(S124,2)=7</formula>
    </cfRule>
  </conditionalFormatting>
  <conditionalFormatting sqref="AE186">
    <cfRule type="expression" dxfId="51" priority="52">
      <formula>WEEKDAY(AD186,2)=5</formula>
    </cfRule>
  </conditionalFormatting>
  <conditionalFormatting sqref="AE186">
    <cfRule type="expression" dxfId="50" priority="51">
      <formula>WEEKDAY(AE186,2)=7</formula>
    </cfRule>
  </conditionalFormatting>
  <conditionalFormatting sqref="C131:C132">
    <cfRule type="expression" dxfId="49" priority="50">
      <formula>WEEKDAY(B131,2)=5</formula>
    </cfRule>
  </conditionalFormatting>
  <conditionalFormatting sqref="C131:C132">
    <cfRule type="expression" dxfId="48" priority="49">
      <formula>WEEKDAY(C131,2)=7</formula>
    </cfRule>
  </conditionalFormatting>
  <conditionalFormatting sqref="E131:G132">
    <cfRule type="expression" dxfId="47" priority="48">
      <formula>WEEKDAY(D131,2)=5</formula>
    </cfRule>
  </conditionalFormatting>
  <conditionalFormatting sqref="E131:G132">
    <cfRule type="expression" dxfId="46" priority="47">
      <formula>WEEKDAY(E131,2)=7</formula>
    </cfRule>
  </conditionalFormatting>
  <conditionalFormatting sqref="J131:N132">
    <cfRule type="expression" dxfId="45" priority="46">
      <formula>WEEKDAY(I131,2)=5</formula>
    </cfRule>
  </conditionalFormatting>
  <conditionalFormatting sqref="J131:N132">
    <cfRule type="expression" dxfId="44" priority="45">
      <formula>WEEKDAY(J131,2)=7</formula>
    </cfRule>
  </conditionalFormatting>
  <conditionalFormatting sqref="N136:R137">
    <cfRule type="expression" dxfId="43" priority="44">
      <formula>WEEKDAY(M136,2)=5</formula>
    </cfRule>
  </conditionalFormatting>
  <conditionalFormatting sqref="N136:R137">
    <cfRule type="expression" dxfId="42" priority="43">
      <formula>WEEKDAY(N136,2)=7</formula>
    </cfRule>
  </conditionalFormatting>
  <conditionalFormatting sqref="U136:Y137">
    <cfRule type="expression" dxfId="41" priority="42">
      <formula>WEEKDAY(T136,2)=5</formula>
    </cfRule>
  </conditionalFormatting>
  <conditionalFormatting sqref="U136:Y137">
    <cfRule type="expression" dxfId="40" priority="41">
      <formula>WEEKDAY(U136,2)=7</formula>
    </cfRule>
  </conditionalFormatting>
  <conditionalFormatting sqref="AB136:AE137">
    <cfRule type="expression" dxfId="39" priority="40">
      <formula>WEEKDAY(AA136,2)=5</formula>
    </cfRule>
  </conditionalFormatting>
  <conditionalFormatting sqref="AB136:AE137">
    <cfRule type="expression" dxfId="38" priority="39">
      <formula>WEEKDAY(AB136,2)=7</formula>
    </cfRule>
  </conditionalFormatting>
  <conditionalFormatting sqref="B141:B142">
    <cfRule type="expression" dxfId="37" priority="38">
      <formula>WEEKDAY(A141,2)=5</formula>
    </cfRule>
  </conditionalFormatting>
  <conditionalFormatting sqref="B141:B142">
    <cfRule type="expression" dxfId="36" priority="37">
      <formula>WEEKDAY(B141,2)=7</formula>
    </cfRule>
  </conditionalFormatting>
  <conditionalFormatting sqref="E141:I142">
    <cfRule type="expression" dxfId="35" priority="36">
      <formula>WEEKDAY(D141,2)=5</formula>
    </cfRule>
  </conditionalFormatting>
  <conditionalFormatting sqref="E141:I142">
    <cfRule type="expression" dxfId="34" priority="35">
      <formula>WEEKDAY(E141,2)=7</formula>
    </cfRule>
  </conditionalFormatting>
  <conditionalFormatting sqref="C146:F147">
    <cfRule type="expression" dxfId="33" priority="34">
      <formula>WEEKDAY(B146,2)=5</formula>
    </cfRule>
  </conditionalFormatting>
  <conditionalFormatting sqref="C146:F147">
    <cfRule type="expression" dxfId="32" priority="33">
      <formula>WEEKDAY(C146,2)=7</formula>
    </cfRule>
  </conditionalFormatting>
  <conditionalFormatting sqref="I146:M147">
    <cfRule type="expression" dxfId="31" priority="32">
      <formula>WEEKDAY(H146,2)=5</formula>
    </cfRule>
  </conditionalFormatting>
  <conditionalFormatting sqref="I146:M147">
    <cfRule type="expression" dxfId="30" priority="31">
      <formula>WEEKDAY(I146,2)=7</formula>
    </cfRule>
  </conditionalFormatting>
  <conditionalFormatting sqref="L156:P157">
    <cfRule type="expression" dxfId="29" priority="30">
      <formula>WEEKDAY(K156,2)=5</formula>
    </cfRule>
  </conditionalFormatting>
  <conditionalFormatting sqref="L156:P157">
    <cfRule type="expression" dxfId="28" priority="29">
      <formula>WEEKDAY(L156,2)=7</formula>
    </cfRule>
  </conditionalFormatting>
  <conditionalFormatting sqref="S156:W157">
    <cfRule type="expression" dxfId="27" priority="28">
      <formula>WEEKDAY(R156,2)=5</formula>
    </cfRule>
  </conditionalFormatting>
  <conditionalFormatting sqref="S156:W157">
    <cfRule type="expression" dxfId="26" priority="27">
      <formula>WEEKDAY(S156,2)=7</formula>
    </cfRule>
  </conditionalFormatting>
  <conditionalFormatting sqref="Z156:AC157">
    <cfRule type="expression" dxfId="25" priority="26">
      <formula>WEEKDAY(Y156,2)=5</formula>
    </cfRule>
  </conditionalFormatting>
  <conditionalFormatting sqref="Z156:AC157">
    <cfRule type="expression" dxfId="24" priority="25">
      <formula>WEEKDAY(Z156,2)=7</formula>
    </cfRule>
  </conditionalFormatting>
  <conditionalFormatting sqref="C161:F162">
    <cfRule type="expression" dxfId="23" priority="24">
      <formula>WEEKDAY(B161,2)=5</formula>
    </cfRule>
  </conditionalFormatting>
  <conditionalFormatting sqref="C161:F162">
    <cfRule type="expression" dxfId="22" priority="23">
      <formula>WEEKDAY(C161,2)=7</formula>
    </cfRule>
  </conditionalFormatting>
  <conditionalFormatting sqref="I161:M162">
    <cfRule type="expression" dxfId="21" priority="22">
      <formula>WEEKDAY(H161,2)=5</formula>
    </cfRule>
  </conditionalFormatting>
  <conditionalFormatting sqref="I161:M162">
    <cfRule type="expression" dxfId="20" priority="21">
      <formula>WEEKDAY(I161,2)=7</formula>
    </cfRule>
  </conditionalFormatting>
  <conditionalFormatting sqref="K171:O172">
    <cfRule type="expression" dxfId="19" priority="20">
      <formula>WEEKDAY(J171,2)=5</formula>
    </cfRule>
  </conditionalFormatting>
  <conditionalFormatting sqref="K171:O172">
    <cfRule type="expression" dxfId="18" priority="19">
      <formula>WEEKDAY(K171,2)=7</formula>
    </cfRule>
  </conditionalFormatting>
  <conditionalFormatting sqref="R171:V172">
    <cfRule type="expression" dxfId="17" priority="18">
      <formula>WEEKDAY(Q171,2)=5</formula>
    </cfRule>
  </conditionalFormatting>
  <conditionalFormatting sqref="R171:V172">
    <cfRule type="expression" dxfId="16" priority="17">
      <formula>WEEKDAY(R171,2)=7</formula>
    </cfRule>
  </conditionalFormatting>
  <conditionalFormatting sqref="Y171:AC172">
    <cfRule type="expression" dxfId="15" priority="16">
      <formula>WEEKDAY(X171,2)=5</formula>
    </cfRule>
  </conditionalFormatting>
  <conditionalFormatting sqref="Y171:AC172">
    <cfRule type="expression" dxfId="14" priority="15">
      <formula>WEEKDAY(Y171,2)=7</formula>
    </cfRule>
  </conditionalFormatting>
  <conditionalFormatting sqref="B176:D177">
    <cfRule type="expression" dxfId="13" priority="14">
      <formula>WEEKDAY(A176,2)=5</formula>
    </cfRule>
  </conditionalFormatting>
  <conditionalFormatting sqref="B176:D177">
    <cfRule type="expression" dxfId="12" priority="13">
      <formula>WEEKDAY(B176,2)=7</formula>
    </cfRule>
  </conditionalFormatting>
  <conditionalFormatting sqref="X176:AD177">
    <cfRule type="expression" dxfId="11" priority="12">
      <formula>WEEKDAY(W176,2)=5</formula>
    </cfRule>
  </conditionalFormatting>
  <conditionalFormatting sqref="X176:AD177">
    <cfRule type="expression" dxfId="10" priority="11">
      <formula>WEEKDAY(X176,2)=7</formula>
    </cfRule>
  </conditionalFormatting>
  <conditionalFormatting sqref="AA181:AE182">
    <cfRule type="expression" dxfId="9" priority="10">
      <formula>WEEKDAY(Z181,2)=5</formula>
    </cfRule>
  </conditionalFormatting>
  <conditionalFormatting sqref="AA181:AE182">
    <cfRule type="expression" dxfId="8" priority="9">
      <formula>WEEKDAY(AA181,2)=7</formula>
    </cfRule>
  </conditionalFormatting>
  <conditionalFormatting sqref="C186:G186">
    <cfRule type="expression" dxfId="7" priority="8">
      <formula>WEEKDAY(B186,2)=5</formula>
    </cfRule>
  </conditionalFormatting>
  <conditionalFormatting sqref="C186:G186">
    <cfRule type="expression" dxfId="6" priority="7">
      <formula>WEEKDAY(C186,2)=7</formula>
    </cfRule>
  </conditionalFormatting>
  <conditionalFormatting sqref="J186:N186">
    <cfRule type="expression" dxfId="5" priority="6">
      <formula>WEEKDAY(I186,2)=5</formula>
    </cfRule>
  </conditionalFormatting>
  <conditionalFormatting sqref="J186:N186">
    <cfRule type="expression" dxfId="4" priority="5">
      <formula>WEEKDAY(J186,2)=7</formula>
    </cfRule>
  </conditionalFormatting>
  <conditionalFormatting sqref="Q186:U186">
    <cfRule type="expression" dxfId="3" priority="4">
      <formula>WEEKDAY(P186,2)=5</formula>
    </cfRule>
  </conditionalFormatting>
  <conditionalFormatting sqref="Q186:U186">
    <cfRule type="expression" dxfId="2" priority="3">
      <formula>WEEKDAY(Q186,2)=7</formula>
    </cfRule>
  </conditionalFormatting>
  <conditionalFormatting sqref="X186:AB186">
    <cfRule type="expression" dxfId="1" priority="2">
      <formula>WEEKDAY(W186,2)=5</formula>
    </cfRule>
  </conditionalFormatting>
  <conditionalFormatting sqref="X186:AB186">
    <cfRule type="expression" dxfId="0" priority="1">
      <formula>WEEKDAY(X186,2)=7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1"/>
  <sheetViews>
    <sheetView zoomScale="55" zoomScaleNormal="55" workbookViewId="0">
      <selection activeCell="Y18" sqref="Y18"/>
    </sheetView>
  </sheetViews>
  <sheetFormatPr baseColWidth="10" defaultRowHeight="14.5" x14ac:dyDescent="0.35"/>
  <cols>
    <col min="14" max="14" width="13.1796875" bestFit="1" customWidth="1"/>
    <col min="15" max="15" width="13.1796875" customWidth="1"/>
    <col min="17" max="17" width="11.81640625" bestFit="1" customWidth="1"/>
    <col min="18" max="18" width="12.81640625" bestFit="1" customWidth="1"/>
    <col min="19" max="19" width="11.81640625" bestFit="1" customWidth="1"/>
    <col min="20" max="20" width="11.81640625" customWidth="1"/>
  </cols>
  <sheetData>
    <row r="1" spans="1:19" x14ac:dyDescent="0.35">
      <c r="F1" s="93" t="s">
        <v>123</v>
      </c>
      <c r="G1" s="94"/>
      <c r="H1" s="94"/>
      <c r="I1" s="94"/>
      <c r="J1" s="94"/>
      <c r="K1" s="94"/>
    </row>
    <row r="2" spans="1:19" x14ac:dyDescent="0.35">
      <c r="F2" s="94"/>
      <c r="G2" s="94"/>
      <c r="H2" s="94"/>
      <c r="I2" s="94"/>
      <c r="J2" s="94"/>
      <c r="K2" s="94"/>
    </row>
    <row r="4" spans="1:19" x14ac:dyDescent="0.35">
      <c r="A4" t="s">
        <v>63</v>
      </c>
      <c r="B4" s="10" t="s">
        <v>65</v>
      </c>
      <c r="C4" s="12" t="s">
        <v>20</v>
      </c>
      <c r="D4" s="10" t="s">
        <v>66</v>
      </c>
      <c r="E4" s="47" t="s">
        <v>28</v>
      </c>
      <c r="F4" s="10" t="s">
        <v>67</v>
      </c>
      <c r="G4" s="12" t="s">
        <v>84</v>
      </c>
      <c r="H4" s="10" t="s">
        <v>68</v>
      </c>
      <c r="I4" s="12" t="s">
        <v>84</v>
      </c>
      <c r="J4" s="47" t="s">
        <v>28</v>
      </c>
      <c r="K4" s="10" t="s">
        <v>69</v>
      </c>
    </row>
    <row r="5" spans="1:19" x14ac:dyDescent="0.35">
      <c r="A5" t="s">
        <v>85</v>
      </c>
      <c r="B5" s="11">
        <v>10</v>
      </c>
      <c r="C5">
        <v>12</v>
      </c>
      <c r="D5">
        <v>3</v>
      </c>
      <c r="E5">
        <v>3</v>
      </c>
      <c r="F5">
        <v>4</v>
      </c>
      <c r="G5">
        <v>6</v>
      </c>
      <c r="H5">
        <v>4</v>
      </c>
      <c r="I5">
        <v>5</v>
      </c>
      <c r="J5">
        <v>3</v>
      </c>
      <c r="K5">
        <v>2</v>
      </c>
    </row>
    <row r="6" spans="1:19" x14ac:dyDescent="0.35">
      <c r="A6" t="s">
        <v>86</v>
      </c>
      <c r="B6" s="11">
        <v>250</v>
      </c>
      <c r="C6">
        <v>438</v>
      </c>
      <c r="D6">
        <v>80</v>
      </c>
      <c r="F6">
        <v>120</v>
      </c>
      <c r="G6">
        <v>234</v>
      </c>
      <c r="H6">
        <v>130</v>
      </c>
      <c r="I6">
        <v>195</v>
      </c>
      <c r="K6">
        <v>50</v>
      </c>
    </row>
    <row r="8" spans="1:19" x14ac:dyDescent="0.35">
      <c r="A8" t="s">
        <v>71</v>
      </c>
      <c r="B8" s="12" t="s">
        <v>87</v>
      </c>
      <c r="C8" s="10" t="s">
        <v>72</v>
      </c>
      <c r="D8" s="12" t="s">
        <v>87</v>
      </c>
      <c r="E8" s="47" t="s">
        <v>28</v>
      </c>
      <c r="F8" s="10" t="s">
        <v>73</v>
      </c>
      <c r="G8" s="12" t="s">
        <v>88</v>
      </c>
      <c r="H8" s="10" t="s">
        <v>74</v>
      </c>
      <c r="I8" s="12" t="s">
        <v>88</v>
      </c>
      <c r="J8" s="47" t="s">
        <v>28</v>
      </c>
      <c r="K8" s="12" t="s">
        <v>21</v>
      </c>
      <c r="L8" s="10" t="s">
        <v>75</v>
      </c>
      <c r="M8" s="16" t="s">
        <v>89</v>
      </c>
      <c r="N8" s="10" t="s">
        <v>76</v>
      </c>
      <c r="O8" s="47" t="s">
        <v>28</v>
      </c>
    </row>
    <row r="9" spans="1:19" x14ac:dyDescent="0.35">
      <c r="A9" t="s">
        <v>85</v>
      </c>
      <c r="B9">
        <v>6</v>
      </c>
      <c r="C9">
        <v>4</v>
      </c>
      <c r="D9" s="11">
        <v>6</v>
      </c>
      <c r="E9">
        <v>2</v>
      </c>
      <c r="F9">
        <v>3</v>
      </c>
      <c r="G9">
        <v>6</v>
      </c>
      <c r="H9">
        <v>3</v>
      </c>
      <c r="I9">
        <v>5</v>
      </c>
      <c r="J9">
        <v>3</v>
      </c>
      <c r="K9">
        <v>3</v>
      </c>
      <c r="L9">
        <v>4</v>
      </c>
      <c r="M9">
        <v>2</v>
      </c>
      <c r="N9">
        <v>4</v>
      </c>
      <c r="O9">
        <v>1</v>
      </c>
    </row>
    <row r="10" spans="1:19" x14ac:dyDescent="0.35">
      <c r="A10" t="s">
        <v>86</v>
      </c>
      <c r="B10">
        <v>234</v>
      </c>
      <c r="C10">
        <v>130</v>
      </c>
      <c r="D10">
        <v>220</v>
      </c>
      <c r="F10">
        <v>100</v>
      </c>
      <c r="G10">
        <v>234</v>
      </c>
      <c r="H10">
        <v>90</v>
      </c>
      <c r="I10">
        <v>187</v>
      </c>
      <c r="K10">
        <v>117</v>
      </c>
      <c r="L10">
        <v>150</v>
      </c>
      <c r="N10">
        <v>140</v>
      </c>
    </row>
    <row r="12" spans="1:19" x14ac:dyDescent="0.35">
      <c r="A12" t="s">
        <v>77</v>
      </c>
      <c r="B12" s="10" t="s">
        <v>78</v>
      </c>
      <c r="C12" s="12" t="s">
        <v>22</v>
      </c>
      <c r="D12" s="10" t="s">
        <v>79</v>
      </c>
      <c r="E12" s="12" t="s">
        <v>90</v>
      </c>
      <c r="F12" s="10" t="s">
        <v>80</v>
      </c>
      <c r="G12" s="12" t="s">
        <v>90</v>
      </c>
      <c r="H12" s="47" t="s">
        <v>28</v>
      </c>
      <c r="I12" s="10" t="s">
        <v>81</v>
      </c>
      <c r="J12" s="12" t="s">
        <v>90</v>
      </c>
      <c r="K12" s="47" t="s">
        <v>28</v>
      </c>
      <c r="L12" s="10" t="s">
        <v>82</v>
      </c>
      <c r="M12" s="12" t="s">
        <v>91</v>
      </c>
      <c r="N12" s="16" t="s">
        <v>92</v>
      </c>
      <c r="O12" s="12" t="s">
        <v>118</v>
      </c>
      <c r="P12" s="16" t="s">
        <v>93</v>
      </c>
      <c r="Q12" t="s">
        <v>83</v>
      </c>
      <c r="R12" s="16" t="s">
        <v>94</v>
      </c>
      <c r="S12" t="s">
        <v>28</v>
      </c>
    </row>
    <row r="13" spans="1:19" x14ac:dyDescent="0.35">
      <c r="A13" t="s">
        <v>85</v>
      </c>
      <c r="B13">
        <v>2</v>
      </c>
      <c r="C13">
        <v>4</v>
      </c>
      <c r="D13">
        <v>4</v>
      </c>
      <c r="E13">
        <v>3</v>
      </c>
      <c r="F13">
        <v>2</v>
      </c>
      <c r="G13">
        <v>5</v>
      </c>
      <c r="H13">
        <v>2</v>
      </c>
      <c r="I13">
        <v>5</v>
      </c>
      <c r="J13">
        <v>5</v>
      </c>
      <c r="K13">
        <v>3</v>
      </c>
      <c r="L13">
        <v>4</v>
      </c>
      <c r="M13">
        <v>2.5</v>
      </c>
      <c r="N13">
        <v>1</v>
      </c>
      <c r="O13">
        <v>3.5</v>
      </c>
      <c r="P13">
        <v>1</v>
      </c>
      <c r="Q13">
        <v>4</v>
      </c>
      <c r="R13">
        <v>1</v>
      </c>
      <c r="S13">
        <v>1</v>
      </c>
    </row>
    <row r="14" spans="1:19" x14ac:dyDescent="0.35">
      <c r="A14" t="s">
        <v>86</v>
      </c>
      <c r="B14">
        <v>60</v>
      </c>
      <c r="C14">
        <v>156</v>
      </c>
      <c r="D14">
        <v>150</v>
      </c>
      <c r="E14">
        <v>109</v>
      </c>
      <c r="F14">
        <v>75</v>
      </c>
      <c r="G14">
        <v>195</v>
      </c>
      <c r="I14">
        <v>170</v>
      </c>
      <c r="J14">
        <v>179</v>
      </c>
      <c r="L14">
        <v>70</v>
      </c>
      <c r="M14">
        <v>94</v>
      </c>
      <c r="O14">
        <v>101</v>
      </c>
      <c r="Q14">
        <v>135</v>
      </c>
    </row>
    <row r="21" spans="1:56" x14ac:dyDescent="0.35">
      <c r="F21" s="91" t="s">
        <v>104</v>
      </c>
      <c r="G21" s="92"/>
      <c r="H21" s="92"/>
      <c r="I21" s="92"/>
      <c r="J21" s="92"/>
      <c r="K21" s="92"/>
    </row>
    <row r="22" spans="1:56" x14ac:dyDescent="0.35">
      <c r="F22" s="92"/>
      <c r="G22" s="92"/>
      <c r="H22" s="92"/>
      <c r="I22" s="92"/>
      <c r="J22" s="92"/>
      <c r="K22" s="92"/>
    </row>
    <row r="24" spans="1:56" ht="15" thickBot="1" x14ac:dyDescent="0.4">
      <c r="F24" t="s">
        <v>52</v>
      </c>
      <c r="G24" t="s">
        <v>53</v>
      </c>
      <c r="H24" t="s">
        <v>54</v>
      </c>
      <c r="I24" t="s">
        <v>55</v>
      </c>
      <c r="J24" t="s">
        <v>56</v>
      </c>
      <c r="K24" t="s">
        <v>57</v>
      </c>
      <c r="L24" t="s">
        <v>58</v>
      </c>
      <c r="M24" t="s">
        <v>59</v>
      </c>
      <c r="N24" t="s">
        <v>60</v>
      </c>
      <c r="O24" t="s">
        <v>61</v>
      </c>
      <c r="P24" t="s">
        <v>62</v>
      </c>
      <c r="Q24" t="s">
        <v>101</v>
      </c>
      <c r="R24" t="s">
        <v>119</v>
      </c>
      <c r="S24" t="s">
        <v>120</v>
      </c>
    </row>
    <row r="25" spans="1:56" x14ac:dyDescent="0.35">
      <c r="A25" s="46" t="s">
        <v>63</v>
      </c>
      <c r="B25" s="21"/>
      <c r="C25" s="21" t="s">
        <v>99</v>
      </c>
      <c r="D25" s="21"/>
      <c r="E25" s="21"/>
      <c r="F25" s="43">
        <v>70</v>
      </c>
      <c r="G25" s="43">
        <v>180</v>
      </c>
      <c r="H25" s="43">
        <v>80</v>
      </c>
      <c r="I25" s="43">
        <v>60</v>
      </c>
      <c r="J25" s="43">
        <v>100</v>
      </c>
      <c r="K25" s="43">
        <v>30</v>
      </c>
      <c r="L25" s="43">
        <v>0</v>
      </c>
      <c r="M25" s="43">
        <v>30</v>
      </c>
      <c r="N25" s="43">
        <v>40</v>
      </c>
      <c r="O25" s="43">
        <v>40</v>
      </c>
      <c r="P25" s="43"/>
      <c r="Q25" s="43">
        <f>SUM(F25:P25)</f>
        <v>630</v>
      </c>
      <c r="R25" s="21"/>
      <c r="S25" s="21"/>
      <c r="T25" s="25"/>
      <c r="BD25" t="s">
        <v>64</v>
      </c>
    </row>
    <row r="26" spans="1:56" x14ac:dyDescent="0.35">
      <c r="A26" s="32"/>
      <c r="B26" s="25" t="s">
        <v>65</v>
      </c>
      <c r="C26" s="25">
        <f>SUM('Planung komplett'!AI7,'Planung komplett'!AI12,'Planung komplett'!AI17)</f>
        <v>51</v>
      </c>
      <c r="D26" s="25">
        <f>C26*7.5</f>
        <v>382.5</v>
      </c>
      <c r="E26" s="25"/>
      <c r="F26" s="25">
        <v>70</v>
      </c>
      <c r="G26" s="25">
        <v>180</v>
      </c>
      <c r="H26" s="25"/>
      <c r="I26" s="25"/>
      <c r="J26" s="25"/>
      <c r="K26" s="25"/>
      <c r="L26" s="25"/>
      <c r="M26" s="25"/>
      <c r="N26" s="25"/>
      <c r="O26" s="25"/>
      <c r="P26" s="25"/>
      <c r="Q26" s="25">
        <f t="shared" ref="Q26:Q50" si="0">SUM(F26:P26)</f>
        <v>250</v>
      </c>
      <c r="R26" s="25"/>
      <c r="S26" s="25"/>
      <c r="T26" s="25"/>
    </row>
    <row r="27" spans="1:56" x14ac:dyDescent="0.35">
      <c r="A27" s="32"/>
      <c r="B27" s="25" t="s">
        <v>66</v>
      </c>
      <c r="C27" s="25">
        <f>SUM('Planung komplett'!AI32)</f>
        <v>14</v>
      </c>
      <c r="D27" s="25">
        <f t="shared" ref="D27:D30" si="1">C27*7.5</f>
        <v>105</v>
      </c>
      <c r="E27" s="25"/>
      <c r="F27" s="25"/>
      <c r="G27" s="25"/>
      <c r="H27" s="25">
        <v>80</v>
      </c>
      <c r="I27" s="25"/>
      <c r="J27" s="25"/>
      <c r="K27" s="25"/>
      <c r="L27" s="25"/>
      <c r="M27" s="25"/>
      <c r="N27" s="25"/>
      <c r="O27" s="25"/>
      <c r="P27" s="25"/>
      <c r="Q27" s="25">
        <f t="shared" si="0"/>
        <v>80</v>
      </c>
      <c r="R27" s="25"/>
      <c r="S27" s="25"/>
      <c r="T27" s="25"/>
    </row>
    <row r="28" spans="1:56" x14ac:dyDescent="0.35">
      <c r="A28" s="32"/>
      <c r="B28" s="25" t="s">
        <v>67</v>
      </c>
      <c r="C28" s="26">
        <f>SUM('Planung komplett'!AI37,'Planung komplett'!AI44)</f>
        <v>9</v>
      </c>
      <c r="D28" s="25">
        <f t="shared" si="1"/>
        <v>67.5</v>
      </c>
      <c r="E28" s="25"/>
      <c r="F28" s="25"/>
      <c r="G28" s="25"/>
      <c r="H28" s="25"/>
      <c r="I28" s="25">
        <v>40</v>
      </c>
      <c r="J28" s="25">
        <v>50</v>
      </c>
      <c r="K28" s="25">
        <v>30</v>
      </c>
      <c r="L28" s="25"/>
      <c r="M28" s="25"/>
      <c r="N28" s="25"/>
      <c r="O28" s="25"/>
      <c r="P28" s="25"/>
      <c r="Q28" s="25">
        <f t="shared" si="0"/>
        <v>120</v>
      </c>
      <c r="R28" s="25"/>
      <c r="S28" s="25"/>
      <c r="T28" s="25"/>
    </row>
    <row r="29" spans="1:56" x14ac:dyDescent="0.35">
      <c r="A29" s="32"/>
      <c r="B29" s="25" t="s">
        <v>68</v>
      </c>
      <c r="C29" s="25">
        <f>SUM('Planung komplett'!AI47,'Planung komplett'!AI52)</f>
        <v>20</v>
      </c>
      <c r="D29" s="25">
        <f t="shared" si="1"/>
        <v>150</v>
      </c>
      <c r="E29" s="25"/>
      <c r="F29" s="25"/>
      <c r="G29" s="25"/>
      <c r="H29" s="25"/>
      <c r="I29" s="25">
        <v>20</v>
      </c>
      <c r="J29" s="25">
        <v>50</v>
      </c>
      <c r="K29" s="25"/>
      <c r="L29" s="25"/>
      <c r="M29" s="25"/>
      <c r="N29" s="25">
        <v>30</v>
      </c>
      <c r="O29" s="25">
        <v>30</v>
      </c>
      <c r="P29" s="25"/>
      <c r="Q29" s="25">
        <f t="shared" si="0"/>
        <v>130</v>
      </c>
      <c r="R29" s="25"/>
      <c r="S29" s="25"/>
      <c r="T29" s="25"/>
    </row>
    <row r="30" spans="1:56" x14ac:dyDescent="0.35">
      <c r="A30" s="32"/>
      <c r="B30" s="25" t="s">
        <v>69</v>
      </c>
      <c r="C30" s="25">
        <f>SUM('Planung komplett'!AI62)</f>
        <v>10</v>
      </c>
      <c r="D30" s="25">
        <f t="shared" si="1"/>
        <v>75</v>
      </c>
      <c r="E30" s="25"/>
      <c r="F30" s="25"/>
      <c r="G30" s="25"/>
      <c r="H30" s="25"/>
      <c r="I30" s="25"/>
      <c r="J30" s="25"/>
      <c r="K30" s="25"/>
      <c r="L30" s="25"/>
      <c r="M30" s="25">
        <v>30</v>
      </c>
      <c r="N30" s="25">
        <v>10</v>
      </c>
      <c r="O30" s="25">
        <v>10</v>
      </c>
      <c r="P30" s="25"/>
      <c r="Q30" s="25">
        <f t="shared" si="0"/>
        <v>50</v>
      </c>
      <c r="R30" s="25"/>
      <c r="S30" s="25"/>
      <c r="T30" s="25"/>
    </row>
    <row r="31" spans="1:56" ht="15" thickBot="1" x14ac:dyDescent="0.4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 t="s">
        <v>70</v>
      </c>
      <c r="R31" s="45">
        <f>SUM(Q26:Q30)</f>
        <v>630</v>
      </c>
      <c r="S31" s="45">
        <f>SUM(D26:D30)</f>
        <v>780</v>
      </c>
      <c r="T31" s="25"/>
    </row>
    <row r="32" spans="1:56" x14ac:dyDescent="0.3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ht="15" thickBot="1" x14ac:dyDescent="0.4">
      <c r="F33" t="s">
        <v>52</v>
      </c>
      <c r="G33" t="s">
        <v>53</v>
      </c>
      <c r="H33" t="s">
        <v>54</v>
      </c>
      <c r="I33" t="s">
        <v>55</v>
      </c>
      <c r="J33" t="s">
        <v>56</v>
      </c>
      <c r="K33" t="s">
        <v>57</v>
      </c>
      <c r="L33" t="s">
        <v>58</v>
      </c>
      <c r="M33" t="s">
        <v>59</v>
      </c>
      <c r="N33" t="s">
        <v>60</v>
      </c>
      <c r="O33" t="s">
        <v>61</v>
      </c>
      <c r="P33" t="s">
        <v>62</v>
      </c>
      <c r="Q33" t="s">
        <v>101</v>
      </c>
      <c r="R33" t="s">
        <v>119</v>
      </c>
      <c r="S33" t="s">
        <v>120</v>
      </c>
    </row>
    <row r="34" spans="1:20" x14ac:dyDescent="0.35">
      <c r="A34" s="46" t="s">
        <v>71</v>
      </c>
      <c r="B34" s="21"/>
      <c r="C34" s="21"/>
      <c r="D34" s="21" t="s">
        <v>100</v>
      </c>
      <c r="E34" s="21"/>
      <c r="F34" s="43">
        <v>0</v>
      </c>
      <c r="G34" s="43">
        <v>0</v>
      </c>
      <c r="H34" s="43">
        <v>0</v>
      </c>
      <c r="I34" s="43">
        <v>20</v>
      </c>
      <c r="J34" s="43">
        <v>100</v>
      </c>
      <c r="K34" s="43">
        <v>30</v>
      </c>
      <c r="L34" s="43">
        <v>80</v>
      </c>
      <c r="M34" s="43">
        <v>130</v>
      </c>
      <c r="N34" s="43">
        <v>110</v>
      </c>
      <c r="O34" s="43">
        <v>80</v>
      </c>
      <c r="P34" s="43">
        <v>60</v>
      </c>
      <c r="Q34" s="43">
        <f t="shared" si="0"/>
        <v>610</v>
      </c>
      <c r="R34" s="21"/>
      <c r="S34" s="21"/>
      <c r="T34" s="25"/>
    </row>
    <row r="35" spans="1:20" x14ac:dyDescent="0.35">
      <c r="A35" s="32"/>
      <c r="B35" s="25" t="s">
        <v>72</v>
      </c>
      <c r="C35" s="25">
        <f>SUM('Planung komplett'!AI74,'Planung komplett'!AI79)</f>
        <v>20</v>
      </c>
      <c r="D35" s="25">
        <f>C35*7.5</f>
        <v>150</v>
      </c>
      <c r="E35" s="25"/>
      <c r="F35" s="25"/>
      <c r="G35" s="25"/>
      <c r="H35" s="25"/>
      <c r="I35" s="25"/>
      <c r="J35" s="25"/>
      <c r="K35" s="25">
        <v>30</v>
      </c>
      <c r="L35" s="25"/>
      <c r="M35" s="25">
        <v>40</v>
      </c>
      <c r="N35" s="25">
        <v>30</v>
      </c>
      <c r="O35" s="25">
        <v>30</v>
      </c>
      <c r="P35" s="25"/>
      <c r="Q35" s="25">
        <f t="shared" si="0"/>
        <v>130</v>
      </c>
      <c r="R35" s="25"/>
      <c r="S35" s="25"/>
      <c r="T35" s="25"/>
    </row>
    <row r="36" spans="1:20" x14ac:dyDescent="0.35">
      <c r="A36" s="32"/>
      <c r="B36" s="25" t="s">
        <v>73</v>
      </c>
      <c r="C36" s="25">
        <f>SUM('Planung komplett'!AI89)</f>
        <v>15</v>
      </c>
      <c r="D36" s="25">
        <f t="shared" ref="D36:D39" si="2">C36*7.5</f>
        <v>112.5</v>
      </c>
      <c r="E36" s="25"/>
      <c r="F36" s="25"/>
      <c r="G36" s="25"/>
      <c r="H36" s="25"/>
      <c r="I36" s="25"/>
      <c r="J36" s="25"/>
      <c r="K36" s="25"/>
      <c r="L36" s="25"/>
      <c r="M36" s="25"/>
      <c r="N36" s="25">
        <v>50</v>
      </c>
      <c r="O36" s="25">
        <v>50</v>
      </c>
      <c r="P36" s="25"/>
      <c r="Q36" s="25">
        <f t="shared" si="0"/>
        <v>100</v>
      </c>
      <c r="R36" s="25"/>
      <c r="S36" s="25"/>
      <c r="T36" s="25"/>
    </row>
    <row r="37" spans="1:20" x14ac:dyDescent="0.35">
      <c r="A37" s="32"/>
      <c r="B37" s="25" t="s">
        <v>74</v>
      </c>
      <c r="C37" s="25">
        <f>SUM('Planung komplett'!AI99)</f>
        <v>14</v>
      </c>
      <c r="D37" s="25">
        <f t="shared" si="2"/>
        <v>105</v>
      </c>
      <c r="E37" s="25"/>
      <c r="F37" s="25"/>
      <c r="G37" s="25"/>
      <c r="H37" s="25"/>
      <c r="I37" s="25"/>
      <c r="J37" s="25"/>
      <c r="K37" s="25"/>
      <c r="L37" s="25"/>
      <c r="M37" s="25">
        <v>60</v>
      </c>
      <c r="N37" s="25">
        <v>30</v>
      </c>
      <c r="O37" s="25"/>
      <c r="P37" s="25"/>
      <c r="Q37" s="25">
        <f t="shared" si="0"/>
        <v>90</v>
      </c>
      <c r="R37" s="25"/>
      <c r="S37" s="25"/>
      <c r="T37" s="25"/>
    </row>
    <row r="38" spans="1:20" x14ac:dyDescent="0.35">
      <c r="A38" s="32"/>
      <c r="B38" s="25" t="s">
        <v>75</v>
      </c>
      <c r="C38" s="25">
        <v>20</v>
      </c>
      <c r="D38" s="25">
        <f t="shared" si="2"/>
        <v>150</v>
      </c>
      <c r="E38" s="25"/>
      <c r="F38" s="25"/>
      <c r="G38" s="25"/>
      <c r="H38" s="25"/>
      <c r="I38" s="25">
        <v>20</v>
      </c>
      <c r="J38" s="25">
        <v>100</v>
      </c>
      <c r="K38" s="25"/>
      <c r="L38" s="25"/>
      <c r="M38" s="25">
        <v>30</v>
      </c>
      <c r="N38" s="25"/>
      <c r="O38" s="25"/>
      <c r="P38" s="25"/>
      <c r="Q38" s="25">
        <f t="shared" si="0"/>
        <v>150</v>
      </c>
      <c r="R38" s="25"/>
      <c r="S38" s="25"/>
      <c r="T38" s="25"/>
    </row>
    <row r="39" spans="1:20" x14ac:dyDescent="0.35">
      <c r="A39" s="32"/>
      <c r="B39" s="25" t="s">
        <v>76</v>
      </c>
      <c r="C39" s="25">
        <v>19</v>
      </c>
      <c r="D39" s="25">
        <f t="shared" si="2"/>
        <v>142.5</v>
      </c>
      <c r="E39" s="25"/>
      <c r="F39" s="25"/>
      <c r="G39" s="25"/>
      <c r="H39" s="25"/>
      <c r="I39" s="25"/>
      <c r="J39" s="25"/>
      <c r="K39" s="25"/>
      <c r="L39" s="25">
        <v>80</v>
      </c>
      <c r="M39" s="25"/>
      <c r="N39" s="25"/>
      <c r="O39" s="25"/>
      <c r="P39" s="25">
        <v>60</v>
      </c>
      <c r="Q39" s="25">
        <f t="shared" si="0"/>
        <v>140</v>
      </c>
      <c r="R39" s="25"/>
      <c r="S39" s="25"/>
      <c r="T39" s="25"/>
    </row>
    <row r="40" spans="1:20" ht="15" thickBot="1" x14ac:dyDescent="0.4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 t="s">
        <v>70</v>
      </c>
      <c r="R40" s="45">
        <f>SUM(Q35:Q39)</f>
        <v>610</v>
      </c>
      <c r="S40" s="45">
        <f>SUM(D35:D39)</f>
        <v>660</v>
      </c>
      <c r="T40" s="25"/>
    </row>
    <row r="43" spans="1:20" ht="15" thickBot="1" x14ac:dyDescent="0.4">
      <c r="F43" t="s">
        <v>52</v>
      </c>
      <c r="G43" t="s">
        <v>53</v>
      </c>
      <c r="H43" t="s">
        <v>54</v>
      </c>
      <c r="I43" t="s">
        <v>55</v>
      </c>
      <c r="J43" t="s">
        <v>56</v>
      </c>
      <c r="K43" t="s">
        <v>57</v>
      </c>
      <c r="L43" t="s">
        <v>58</v>
      </c>
      <c r="M43" t="s">
        <v>59</v>
      </c>
      <c r="N43" t="s">
        <v>60</v>
      </c>
      <c r="O43" t="s">
        <v>61</v>
      </c>
      <c r="P43" t="s">
        <v>62</v>
      </c>
      <c r="Q43" t="s">
        <v>101</v>
      </c>
      <c r="R43" t="s">
        <v>119</v>
      </c>
      <c r="S43" t="s">
        <v>120</v>
      </c>
    </row>
    <row r="44" spans="1:20" x14ac:dyDescent="0.35">
      <c r="A44" s="46" t="s">
        <v>77</v>
      </c>
      <c r="B44" s="21"/>
      <c r="C44" s="21"/>
      <c r="D44" s="21" t="s">
        <v>100</v>
      </c>
      <c r="E44" s="21"/>
      <c r="F44" s="43">
        <v>0</v>
      </c>
      <c r="G44" s="43">
        <v>0</v>
      </c>
      <c r="H44" s="43">
        <v>0</v>
      </c>
      <c r="I44" s="43">
        <v>80</v>
      </c>
      <c r="J44" s="43">
        <v>140</v>
      </c>
      <c r="K44" s="43">
        <v>60</v>
      </c>
      <c r="L44" s="43">
        <v>80</v>
      </c>
      <c r="M44" s="43">
        <v>90</v>
      </c>
      <c r="N44" s="43">
        <v>50</v>
      </c>
      <c r="O44" s="43">
        <v>60</v>
      </c>
      <c r="P44" s="43">
        <v>100</v>
      </c>
      <c r="Q44" s="43">
        <f t="shared" si="0"/>
        <v>660</v>
      </c>
      <c r="R44" s="21"/>
      <c r="S44" s="21"/>
      <c r="T44" s="25"/>
    </row>
    <row r="45" spans="1:20" x14ac:dyDescent="0.35">
      <c r="A45" s="32"/>
      <c r="B45" s="25" t="s">
        <v>78</v>
      </c>
      <c r="C45" s="25">
        <f>SUM('Planung komplett'!AI131)</f>
        <v>9</v>
      </c>
      <c r="D45" s="25">
        <f>C45*7.5</f>
        <v>67.5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>
        <v>60</v>
      </c>
      <c r="Q45" s="25">
        <f t="shared" si="0"/>
        <v>60</v>
      </c>
      <c r="R45" s="25"/>
      <c r="S45" s="25"/>
      <c r="T45" s="25"/>
    </row>
    <row r="46" spans="1:20" x14ac:dyDescent="0.35">
      <c r="A46" s="32"/>
      <c r="B46" s="25" t="s">
        <v>79</v>
      </c>
      <c r="C46" s="25">
        <f>SUM('Planung komplett'!AI136,'Planung komplett'!AI141)</f>
        <v>20</v>
      </c>
      <c r="D46" s="25">
        <f t="shared" ref="D46:D50" si="3">C46*7.5</f>
        <v>150</v>
      </c>
      <c r="E46" s="25"/>
      <c r="F46" s="25"/>
      <c r="G46" s="25"/>
      <c r="H46" s="25"/>
      <c r="I46" s="25"/>
      <c r="J46" s="25">
        <v>50</v>
      </c>
      <c r="K46" s="25">
        <v>30</v>
      </c>
      <c r="L46" s="25"/>
      <c r="M46" s="25">
        <v>30</v>
      </c>
      <c r="N46" s="25"/>
      <c r="O46" s="25"/>
      <c r="P46" s="25">
        <v>40</v>
      </c>
      <c r="Q46" s="25">
        <f t="shared" si="0"/>
        <v>150</v>
      </c>
      <c r="R46" s="25"/>
      <c r="S46" s="25"/>
      <c r="T46" s="25"/>
    </row>
    <row r="47" spans="1:20" x14ac:dyDescent="0.35">
      <c r="A47" s="32"/>
      <c r="B47" s="25" t="s">
        <v>80</v>
      </c>
      <c r="C47" s="25">
        <f>SUM('Planung komplett'!AI146)</f>
        <v>9</v>
      </c>
      <c r="D47" s="25">
        <f t="shared" si="3"/>
        <v>67.5</v>
      </c>
      <c r="E47" s="25"/>
      <c r="F47" s="25"/>
      <c r="G47" s="25"/>
      <c r="H47" s="25"/>
      <c r="I47" s="25">
        <v>75</v>
      </c>
      <c r="J47" s="25"/>
      <c r="K47" s="25"/>
      <c r="L47" s="25"/>
      <c r="M47" s="25"/>
      <c r="N47" s="25"/>
      <c r="O47" s="25"/>
      <c r="P47" s="25"/>
      <c r="Q47" s="25">
        <f t="shared" si="0"/>
        <v>75</v>
      </c>
      <c r="R47" s="25"/>
      <c r="S47" s="25"/>
      <c r="T47" s="25"/>
    </row>
    <row r="48" spans="1:20" x14ac:dyDescent="0.35">
      <c r="A48" s="32"/>
      <c r="B48" s="25" t="s">
        <v>81</v>
      </c>
      <c r="C48" s="25">
        <f>SUM('Planung komplett'!AI156,'Planung komplett'!AI161)</f>
        <v>23</v>
      </c>
      <c r="D48" s="25">
        <f t="shared" si="3"/>
        <v>172.5</v>
      </c>
      <c r="E48" s="25"/>
      <c r="F48" s="25"/>
      <c r="G48" s="25"/>
      <c r="H48" s="25"/>
      <c r="I48" s="25"/>
      <c r="J48" s="25">
        <v>60</v>
      </c>
      <c r="K48" s="25">
        <v>30</v>
      </c>
      <c r="L48" s="25"/>
      <c r="M48" s="25">
        <v>40</v>
      </c>
      <c r="N48" s="25"/>
      <c r="O48" s="25">
        <v>40</v>
      </c>
      <c r="P48" s="25"/>
      <c r="Q48" s="25">
        <f t="shared" si="0"/>
        <v>170</v>
      </c>
      <c r="R48" s="25"/>
      <c r="S48" s="25"/>
      <c r="T48" s="25"/>
    </row>
    <row r="49" spans="1:20" x14ac:dyDescent="0.35">
      <c r="A49" s="32"/>
      <c r="B49" s="25" t="s">
        <v>82</v>
      </c>
      <c r="C49" s="25">
        <v>17</v>
      </c>
      <c r="D49" s="25">
        <f t="shared" si="3"/>
        <v>127.5</v>
      </c>
      <c r="E49" s="25"/>
      <c r="F49" s="25"/>
      <c r="G49" s="25"/>
      <c r="H49" s="25"/>
      <c r="I49" s="25"/>
      <c r="J49" s="25"/>
      <c r="K49" s="25"/>
      <c r="L49" s="25">
        <v>50</v>
      </c>
      <c r="M49" s="25"/>
      <c r="N49" s="25">
        <v>20</v>
      </c>
      <c r="O49" s="25"/>
      <c r="P49" s="25"/>
      <c r="Q49" s="25">
        <f t="shared" si="0"/>
        <v>70</v>
      </c>
      <c r="R49" s="25"/>
      <c r="S49" s="25"/>
      <c r="T49" s="25"/>
    </row>
    <row r="50" spans="1:20" x14ac:dyDescent="0.35">
      <c r="A50" s="32"/>
      <c r="B50" s="25" t="s">
        <v>83</v>
      </c>
      <c r="C50" s="25">
        <f>SUM('Planung komplett'!AI181,'Planung komplett'!AI186)</f>
        <v>25</v>
      </c>
      <c r="D50" s="25">
        <f t="shared" si="3"/>
        <v>187.5</v>
      </c>
      <c r="E50" s="25"/>
      <c r="F50" s="25"/>
      <c r="G50" s="25"/>
      <c r="H50" s="25"/>
      <c r="I50" s="25">
        <v>5</v>
      </c>
      <c r="J50" s="25">
        <v>30</v>
      </c>
      <c r="K50" s="25"/>
      <c r="L50" s="25">
        <v>30</v>
      </c>
      <c r="M50" s="25">
        <v>20</v>
      </c>
      <c r="N50" s="25">
        <v>30</v>
      </c>
      <c r="O50" s="25">
        <v>20</v>
      </c>
      <c r="P50" s="25"/>
      <c r="Q50" s="25">
        <f t="shared" si="0"/>
        <v>135</v>
      </c>
      <c r="R50" s="25"/>
      <c r="S50" s="25"/>
      <c r="T50" s="25"/>
    </row>
    <row r="51" spans="1:20" ht="15" thickBot="1" x14ac:dyDescent="0.4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>
        <f>SUM(Q45:Q50)</f>
        <v>660</v>
      </c>
      <c r="S51" s="45">
        <f>SUM(D45:D50)</f>
        <v>772.5</v>
      </c>
      <c r="T51" s="25"/>
    </row>
    <row r="52" spans="1:20" ht="14.5" customHeight="1" x14ac:dyDescent="0.35">
      <c r="Q52" s="10" t="s">
        <v>9</v>
      </c>
      <c r="R52" s="10">
        <f>SUM(R24:R51)</f>
        <v>1900</v>
      </c>
      <c r="S52" s="10">
        <f>SUM(S25:S51)</f>
        <v>2212.5</v>
      </c>
      <c r="T52" s="11"/>
    </row>
    <row r="53" spans="1:20" ht="14.5" customHeight="1" x14ac:dyDescent="0.35">
      <c r="R53" t="s">
        <v>121</v>
      </c>
      <c r="S53" t="s">
        <v>122</v>
      </c>
    </row>
    <row r="54" spans="1:20" ht="14.5" customHeight="1" x14ac:dyDescent="0.35"/>
    <row r="55" spans="1:20" ht="14.5" customHeight="1" x14ac:dyDescent="0.35"/>
    <row r="56" spans="1:20" ht="14.5" customHeight="1" x14ac:dyDescent="0.35">
      <c r="F56" s="95" t="s">
        <v>124</v>
      </c>
      <c r="G56" s="96"/>
      <c r="H56" s="96"/>
      <c r="I56" s="96"/>
      <c r="J56" s="96"/>
      <c r="K56" s="96"/>
    </row>
    <row r="57" spans="1:20" ht="14.5" customHeight="1" x14ac:dyDescent="0.35">
      <c r="F57" s="96"/>
      <c r="G57" s="96"/>
      <c r="H57" s="96"/>
      <c r="I57" s="96"/>
      <c r="J57" s="96"/>
      <c r="K57" s="96"/>
    </row>
    <row r="58" spans="1:20" ht="14.5" customHeight="1" x14ac:dyDescent="0.35"/>
    <row r="59" spans="1:20" ht="14.5" customHeight="1" thickBot="1" x14ac:dyDescent="0.4">
      <c r="F59" t="s">
        <v>20</v>
      </c>
      <c r="G59" t="s">
        <v>84</v>
      </c>
      <c r="H59" t="s">
        <v>87</v>
      </c>
      <c r="I59" t="s">
        <v>88</v>
      </c>
      <c r="J59" t="s">
        <v>21</v>
      </c>
      <c r="K59" t="s">
        <v>22</v>
      </c>
      <c r="L59" t="s">
        <v>125</v>
      </c>
      <c r="M59" t="s">
        <v>91</v>
      </c>
      <c r="N59" t="s">
        <v>118</v>
      </c>
    </row>
    <row r="60" spans="1:20" ht="14.5" customHeight="1" x14ac:dyDescent="0.35">
      <c r="A60" s="46" t="s">
        <v>63</v>
      </c>
      <c r="B60" s="21"/>
      <c r="C60" s="21" t="s">
        <v>99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81"/>
    </row>
    <row r="61" spans="1:20" ht="14.5" customHeight="1" x14ac:dyDescent="0.35">
      <c r="A61" s="32"/>
      <c r="B61" s="25" t="s">
        <v>20</v>
      </c>
      <c r="C61" s="25">
        <f>F61</f>
        <v>60</v>
      </c>
      <c r="D61" s="25"/>
      <c r="E61" s="25"/>
      <c r="F61" s="25">
        <f>SUM('Planung komplett'!AJ17,'Planung komplett'!AJ22,'Planung komplett'!AJ27,'Planung komplett'!AJ32)</f>
        <v>60</v>
      </c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82"/>
    </row>
    <row r="62" spans="1:20" ht="14.5" customHeight="1" x14ac:dyDescent="0.35">
      <c r="A62" s="32"/>
      <c r="B62" s="25" t="s">
        <v>84</v>
      </c>
      <c r="C62" s="25">
        <f>G62</f>
        <v>53</v>
      </c>
      <c r="D62" s="25"/>
      <c r="E62" s="25"/>
      <c r="F62" s="25"/>
      <c r="G62" s="25">
        <f>SUM('Planung komplett'!AJ42,'Planung komplett'!AJ52,'Planung komplett'!AJ57,'Planung komplett'!AJ47)</f>
        <v>53</v>
      </c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82"/>
    </row>
    <row r="63" spans="1:20" ht="14.5" customHeight="1" x14ac:dyDescent="0.35">
      <c r="A63" s="32"/>
      <c r="B63" s="25"/>
      <c r="C63" s="25">
        <f t="shared" ref="C63:C65" si="4">SUM(F63:N63)</f>
        <v>0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82"/>
    </row>
    <row r="64" spans="1:20" x14ac:dyDescent="0.35">
      <c r="A64" s="32"/>
      <c r="B64" s="25"/>
      <c r="C64" s="25">
        <f t="shared" si="4"/>
        <v>0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82"/>
    </row>
    <row r="65" spans="1:20" ht="15" thickBot="1" x14ac:dyDescent="0.4">
      <c r="A65" s="44"/>
      <c r="B65" s="45"/>
      <c r="C65" s="45">
        <f t="shared" si="4"/>
        <v>0</v>
      </c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83"/>
    </row>
    <row r="66" spans="1:20" ht="15" thickBot="1" x14ac:dyDescent="0.4">
      <c r="C66" s="25"/>
      <c r="F66" t="s">
        <v>20</v>
      </c>
      <c r="G66" t="s">
        <v>84</v>
      </c>
      <c r="H66" t="s">
        <v>87</v>
      </c>
      <c r="I66" t="s">
        <v>88</v>
      </c>
      <c r="J66" t="s">
        <v>21</v>
      </c>
      <c r="K66" t="s">
        <v>22</v>
      </c>
      <c r="L66" t="s">
        <v>125</v>
      </c>
      <c r="M66" t="s">
        <v>91</v>
      </c>
      <c r="N66" t="s">
        <v>118</v>
      </c>
    </row>
    <row r="67" spans="1:20" x14ac:dyDescent="0.35">
      <c r="A67" s="46" t="s">
        <v>71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81"/>
    </row>
    <row r="68" spans="1:20" x14ac:dyDescent="0.35">
      <c r="A68" s="32"/>
      <c r="B68" s="25" t="s">
        <v>87</v>
      </c>
      <c r="C68" s="25">
        <f>H68</f>
        <v>58</v>
      </c>
      <c r="D68" s="25"/>
      <c r="E68" s="25"/>
      <c r="F68" s="25"/>
      <c r="G68" s="25"/>
      <c r="H68" s="25">
        <f>SUM('Planung komplett'!AJ69,'Planung komplett'!AJ74,'Planung komplett'!AJ79,'Planung komplett'!AJ84)</f>
        <v>58</v>
      </c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82"/>
    </row>
    <row r="69" spans="1:20" x14ac:dyDescent="0.35">
      <c r="A69" s="32"/>
      <c r="B69" s="25" t="s">
        <v>88</v>
      </c>
      <c r="C69" s="25">
        <f>I69</f>
        <v>51</v>
      </c>
      <c r="D69" s="25"/>
      <c r="E69" s="25"/>
      <c r="F69" s="25"/>
      <c r="G69" s="25"/>
      <c r="H69" s="25"/>
      <c r="I69" s="25">
        <f>SUM('Planung komplett'!AJ89,'Planung komplett'!AJ94,'Planung komplett'!AJ99,'Planung komplett'!AJ104,'Planung komplett'!AJ109)-5</f>
        <v>51</v>
      </c>
      <c r="J69" s="25"/>
      <c r="K69" s="25"/>
      <c r="L69" s="25"/>
      <c r="M69" s="25"/>
      <c r="N69" s="25"/>
      <c r="O69" s="25"/>
      <c r="P69" s="25"/>
      <c r="Q69" s="25"/>
      <c r="R69" s="25"/>
      <c r="S69" s="82"/>
    </row>
    <row r="70" spans="1:20" x14ac:dyDescent="0.35">
      <c r="A70" s="32"/>
      <c r="B70" s="25" t="s">
        <v>21</v>
      </c>
      <c r="C70" s="25">
        <f>J70</f>
        <v>15</v>
      </c>
      <c r="D70" s="25"/>
      <c r="E70" s="25"/>
      <c r="F70" s="25"/>
      <c r="G70" s="25"/>
      <c r="H70" s="25"/>
      <c r="I70" s="25"/>
      <c r="J70" s="25">
        <f>SUM('Planung komplett'!AJ109,'Planung komplett'!AJ114)-2</f>
        <v>15</v>
      </c>
      <c r="K70" s="25"/>
      <c r="L70" s="25"/>
      <c r="M70" s="25"/>
      <c r="N70" s="25"/>
      <c r="O70" s="25"/>
      <c r="P70" s="25"/>
      <c r="Q70" s="25"/>
      <c r="R70" s="25"/>
      <c r="S70" s="82"/>
    </row>
    <row r="71" spans="1:20" x14ac:dyDescent="0.35">
      <c r="A71" s="32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82"/>
    </row>
    <row r="72" spans="1:20" ht="15" thickBot="1" x14ac:dyDescent="0.4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83"/>
    </row>
    <row r="73" spans="1:20" ht="15" thickBot="1" x14ac:dyDescent="0.4">
      <c r="F73" t="s">
        <v>20</v>
      </c>
      <c r="G73" t="s">
        <v>84</v>
      </c>
      <c r="H73" t="s">
        <v>87</v>
      </c>
      <c r="I73" t="s">
        <v>88</v>
      </c>
      <c r="J73" t="s">
        <v>21</v>
      </c>
      <c r="K73" t="s">
        <v>22</v>
      </c>
      <c r="L73" t="s">
        <v>125</v>
      </c>
      <c r="M73" t="s">
        <v>91</v>
      </c>
      <c r="N73" t="s">
        <v>118</v>
      </c>
    </row>
    <row r="74" spans="1:20" x14ac:dyDescent="0.35">
      <c r="A74" s="46" t="s">
        <v>77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81"/>
    </row>
    <row r="75" spans="1:20" x14ac:dyDescent="0.35">
      <c r="A75" s="32"/>
      <c r="B75" s="25" t="s">
        <v>22</v>
      </c>
      <c r="C75" s="25">
        <f>K75</f>
        <v>20</v>
      </c>
      <c r="D75" s="25"/>
      <c r="E75" s="25"/>
      <c r="F75" s="25"/>
      <c r="G75" s="25"/>
      <c r="H75" s="25"/>
      <c r="I75" s="25"/>
      <c r="J75" s="25"/>
      <c r="K75" s="25">
        <f>SUM('Planung komplett'!AJ131,'Planung komplett'!AJ136)</f>
        <v>20</v>
      </c>
      <c r="L75" s="25"/>
      <c r="M75" s="25"/>
      <c r="N75" s="25"/>
      <c r="O75" s="25"/>
      <c r="P75" s="25"/>
      <c r="Q75" s="25"/>
      <c r="R75" s="25"/>
      <c r="S75" s="82"/>
    </row>
    <row r="76" spans="1:20" x14ac:dyDescent="0.35">
      <c r="A76" s="32"/>
      <c r="B76" s="25" t="s">
        <v>125</v>
      </c>
      <c r="C76" s="25">
        <f>L76</f>
        <v>61</v>
      </c>
      <c r="D76" s="25"/>
      <c r="E76" s="25"/>
      <c r="F76" s="25"/>
      <c r="G76" s="25"/>
      <c r="H76" s="25"/>
      <c r="I76" s="25"/>
      <c r="J76" s="25"/>
      <c r="K76" s="25"/>
      <c r="L76" s="25">
        <f>SUM('Planung komplett'!AJ141,'Planung komplett'!AJ146,'Planung komplett'!AJ151,'Planung komplett'!AJ156,'Planung komplett'!AJ161,'Planung komplett'!AJ166)</f>
        <v>61</v>
      </c>
      <c r="M76" s="25"/>
      <c r="N76" s="25"/>
      <c r="O76" s="25"/>
      <c r="P76" s="25"/>
      <c r="Q76" s="25"/>
      <c r="R76" s="25"/>
      <c r="S76" s="82"/>
    </row>
    <row r="77" spans="1:20" x14ac:dyDescent="0.35">
      <c r="A77" s="32"/>
      <c r="B77" s="25" t="s">
        <v>91</v>
      </c>
      <c r="C77" s="25">
        <f>M77</f>
        <v>9</v>
      </c>
      <c r="D77" s="25"/>
      <c r="E77" s="25"/>
      <c r="F77" s="25"/>
      <c r="G77" s="25"/>
      <c r="H77" s="25"/>
      <c r="I77" s="25"/>
      <c r="J77" s="25"/>
      <c r="K77" s="25"/>
      <c r="L77" s="25"/>
      <c r="M77" s="25">
        <f>SUM('Planung komplett'!AJ176)-2</f>
        <v>9</v>
      </c>
      <c r="N77" s="25"/>
      <c r="O77" s="25"/>
      <c r="P77" s="25"/>
      <c r="Q77" s="25"/>
      <c r="R77" s="25"/>
      <c r="S77" s="82"/>
    </row>
    <row r="78" spans="1:20" x14ac:dyDescent="0.35">
      <c r="A78" s="32"/>
      <c r="B78" s="40" t="s">
        <v>118</v>
      </c>
      <c r="C78" s="25">
        <f>N78</f>
        <v>19</v>
      </c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>
        <f>SUM('Planung komplett'!AJ181)+2</f>
        <v>19</v>
      </c>
      <c r="O78" s="25"/>
      <c r="P78" s="25"/>
      <c r="Q78" s="25"/>
      <c r="R78" s="25"/>
      <c r="S78" s="82"/>
    </row>
    <row r="79" spans="1:20" ht="15" thickBot="1" x14ac:dyDescent="0.4">
      <c r="A79" s="44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83"/>
    </row>
    <row r="80" spans="1:20" x14ac:dyDescent="0.35">
      <c r="Q80" s="12" t="s">
        <v>9</v>
      </c>
      <c r="R80" s="12">
        <v>2500</v>
      </c>
      <c r="S80" s="12">
        <f>SUM(C61:C65,C68:C72,C75:C79)*7.8</f>
        <v>2698.7999999999997</v>
      </c>
      <c r="T80" s="11"/>
    </row>
    <row r="81" spans="18:19" x14ac:dyDescent="0.35">
      <c r="R81" t="s">
        <v>121</v>
      </c>
      <c r="S81" t="s">
        <v>122</v>
      </c>
    </row>
  </sheetData>
  <mergeCells count="3">
    <mergeCell ref="F21:K22"/>
    <mergeCell ref="F1:K2"/>
    <mergeCell ref="F56:K5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D3" sqref="D3:D9"/>
    </sheetView>
  </sheetViews>
  <sheetFormatPr baseColWidth="10" defaultRowHeight="14.5" x14ac:dyDescent="0.35"/>
  <cols>
    <col min="1" max="1" width="22" bestFit="1" customWidth="1"/>
    <col min="2" max="2" width="21" bestFit="1" customWidth="1"/>
    <col min="5" max="5" width="63.6328125" customWidth="1"/>
  </cols>
  <sheetData>
    <row r="2" spans="1:5" x14ac:dyDescent="0.35">
      <c r="E2" t="s">
        <v>117</v>
      </c>
    </row>
    <row r="3" spans="1:5" x14ac:dyDescent="0.35">
      <c r="A3" s="18" t="s">
        <v>50</v>
      </c>
      <c r="B3" t="s">
        <v>102</v>
      </c>
      <c r="D3" s="12" t="s">
        <v>20</v>
      </c>
      <c r="E3" s="12" t="s">
        <v>110</v>
      </c>
    </row>
    <row r="4" spans="1:5" x14ac:dyDescent="0.35">
      <c r="D4" s="12" t="s">
        <v>108</v>
      </c>
      <c r="E4" s="12" t="s">
        <v>111</v>
      </c>
    </row>
    <row r="5" spans="1:5" x14ac:dyDescent="0.35">
      <c r="A5" s="12" t="s">
        <v>51</v>
      </c>
      <c r="B5" t="s">
        <v>103</v>
      </c>
      <c r="D5" s="12" t="s">
        <v>21</v>
      </c>
      <c r="E5" s="12" t="s">
        <v>112</v>
      </c>
    </row>
    <row r="6" spans="1:5" x14ac:dyDescent="0.35">
      <c r="D6" s="12" t="s">
        <v>22</v>
      </c>
      <c r="E6" s="12" t="s">
        <v>113</v>
      </c>
    </row>
    <row r="7" spans="1:5" x14ac:dyDescent="0.35">
      <c r="A7" s="17" t="s">
        <v>95</v>
      </c>
      <c r="B7" t="s">
        <v>28</v>
      </c>
      <c r="D7" s="12" t="s">
        <v>109</v>
      </c>
      <c r="E7" s="12" t="s">
        <v>114</v>
      </c>
    </row>
    <row r="8" spans="1:5" x14ac:dyDescent="0.35">
      <c r="D8" s="12" t="s">
        <v>91</v>
      </c>
      <c r="E8" s="12" t="s">
        <v>115</v>
      </c>
    </row>
    <row r="9" spans="1:5" x14ac:dyDescent="0.35">
      <c r="A9" s="19"/>
      <c r="B9" t="s">
        <v>96</v>
      </c>
      <c r="D9" s="12" t="s">
        <v>118</v>
      </c>
      <c r="E9" s="12" t="s">
        <v>116</v>
      </c>
    </row>
    <row r="11" spans="1:5" x14ac:dyDescent="0.35">
      <c r="A11" t="s">
        <v>107</v>
      </c>
      <c r="B11" t="s">
        <v>97</v>
      </c>
    </row>
    <row r="13" spans="1:5" x14ac:dyDescent="0.35">
      <c r="A13" s="16" t="s">
        <v>105</v>
      </c>
      <c r="B13" t="s">
        <v>106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Planung komplett</vt:lpstr>
      <vt:lpstr>Stundenberechnung</vt:lpstr>
      <vt:lpstr>Legende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2021-06-14T11:14:22Z</dcterms:modified>
</cp:coreProperties>
</file>